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7\Downloads\"/>
    </mc:Choice>
  </mc:AlternateContent>
  <bookViews>
    <workbookView xWindow="0" yWindow="0" windowWidth="23040" windowHeight="9135" activeTab="1"/>
  </bookViews>
  <sheets>
    <sheet name="切結書" sheetId="1" r:id="rId1"/>
    <sheet name="展覽報名表" sheetId="12" r:id="rId2"/>
  </sheets>
  <definedNames>
    <definedName name="_xlnm.Print_Area" localSheetId="0">切結書!$A:$E</definedName>
    <definedName name="_xlnm.Print_Area" localSheetId="1">展覽報名表!$B$2:$I$72</definedName>
  </definedNames>
  <calcPr calcId="162913"/>
</workbook>
</file>

<file path=xl/calcChain.xml><?xml version="1.0" encoding="utf-8"?>
<calcChain xmlns="http://schemas.openxmlformats.org/spreadsheetml/2006/main">
  <c r="F52" i="12" l="1"/>
  <c r="D3" i="12" l="1"/>
  <c r="C69" i="12"/>
  <c r="C70" i="12" l="1"/>
  <c r="L14" i="12" l="1"/>
  <c r="M41" i="12"/>
  <c r="G12" i="12"/>
  <c r="D36" i="12" l="1"/>
  <c r="D35" i="12"/>
  <c r="F48" i="1"/>
  <c r="L27" i="12"/>
  <c r="L26" i="12"/>
  <c r="L25" i="12"/>
  <c r="L24" i="12"/>
  <c r="D27" i="12"/>
  <c r="D26" i="12"/>
  <c r="D25" i="12"/>
  <c r="I42" i="12" l="1"/>
  <c r="I11" i="12"/>
  <c r="I10" i="12"/>
  <c r="G13" i="12" l="1"/>
  <c r="D37" i="12"/>
  <c r="B72" i="12" l="1"/>
  <c r="E41" i="12"/>
  <c r="D31" i="12"/>
  <c r="I41" i="12"/>
  <c r="K41" i="12"/>
  <c r="K42" i="12"/>
  <c r="I43" i="12"/>
  <c r="K43" i="12"/>
  <c r="D24" i="12" l="1"/>
</calcChain>
</file>

<file path=xl/sharedStrings.xml><?xml version="1.0" encoding="utf-8"?>
<sst xmlns="http://schemas.openxmlformats.org/spreadsheetml/2006/main" count="143" uniqueCount="128">
  <si>
    <t>公司中文全名</t>
  </si>
  <si>
    <t>承租桌子</t>
    <phoneticPr fontId="2" type="noConversion"/>
  </si>
  <si>
    <t>承租桌巾</t>
    <phoneticPr fontId="2" type="noConversion"/>
  </si>
  <si>
    <t>承租椅子</t>
    <phoneticPr fontId="2" type="noConversion"/>
  </si>
  <si>
    <t>葷食</t>
  </si>
  <si>
    <t>素食</t>
    <phoneticPr fontId="2" type="noConversion"/>
  </si>
  <si>
    <t>日期</t>
    <phoneticPr fontId="2" type="noConversion"/>
  </si>
  <si>
    <t>金額</t>
  </si>
  <si>
    <t>金額</t>
    <phoneticPr fontId="2" type="noConversion"/>
  </si>
  <si>
    <t>參展產品2</t>
  </si>
  <si>
    <t>參展產品3</t>
  </si>
  <si>
    <t>參展產品5</t>
  </si>
  <si>
    <t>參展產品7</t>
  </si>
  <si>
    <t>參展產品8</t>
  </si>
  <si>
    <t>參展產品9</t>
  </si>
  <si>
    <t>參展產品10</t>
  </si>
  <si>
    <t>會員代表姓名</t>
    <phoneticPr fontId="2" type="noConversion"/>
  </si>
  <si>
    <t>參展產品1</t>
    <phoneticPr fontId="2" type="noConversion"/>
  </si>
  <si>
    <t>參展產品6</t>
    <phoneticPr fontId="2" type="noConversion"/>
  </si>
  <si>
    <t>10/16(六)</t>
    <phoneticPr fontId="2" type="noConversion"/>
  </si>
  <si>
    <t>10/17(日)</t>
    <phoneticPr fontId="2" type="noConversion"/>
  </si>
  <si>
    <t>10/18(一)</t>
    <phoneticPr fontId="2" type="noConversion"/>
  </si>
  <si>
    <t>2021第16屆雲林國際農業機械暨資材展
參展切結書</t>
    <phoneticPr fontId="2" type="noConversion"/>
  </si>
  <si>
    <t xml:space="preserve"> </t>
    <phoneticPr fontId="2" type="noConversion"/>
  </si>
  <si>
    <t>展覽攤位區分</t>
    <phoneticPr fontId="8" type="noConversion"/>
  </si>
  <si>
    <t>小計金額</t>
    <phoneticPr fontId="8" type="noConversion"/>
  </si>
  <si>
    <t>總計攤位數量</t>
    <phoneticPr fontId="8" type="noConversion"/>
  </si>
  <si>
    <t>總計攤位金額</t>
    <phoneticPr fontId="8" type="noConversion"/>
  </si>
  <si>
    <t>110V單相 15安培 (每攤位免費110V插座1個)</t>
    <phoneticPr fontId="8" type="noConversion"/>
  </si>
  <si>
    <t>220V 超過15安培之需求，請另行洽詢！</t>
    <phoneticPr fontId="8" type="noConversion"/>
  </si>
  <si>
    <t>220V單相 15安培 (含配線費用：三日共$4,500/一攤位)</t>
    <phoneticPr fontId="8" type="noConversion"/>
  </si>
  <si>
    <t xml:space="preserve">220V三相 15安培 (含配線費用：三日共$6,000/一攤位) </t>
    <phoneticPr fontId="8" type="noConversion"/>
  </si>
  <si>
    <t>用電需求</t>
    <phoneticPr fontId="8" type="noConversion"/>
  </si>
  <si>
    <t>需求噸數</t>
    <phoneticPr fontId="8" type="noConversion"/>
  </si>
  <si>
    <t>項目</t>
    <phoneticPr fontId="8" type="noConversion"/>
  </si>
  <si>
    <t>需求數量</t>
    <phoneticPr fontId="8" type="noConversion"/>
  </si>
  <si>
    <t>說明</t>
    <phoneticPr fontId="8" type="noConversion"/>
  </si>
  <si>
    <r>
      <t>2.</t>
    </r>
    <r>
      <rPr>
        <sz val="12"/>
        <color indexed="8"/>
        <rFont val="標楷體"/>
        <family val="4"/>
        <charset val="136"/>
      </rPr>
      <t>未登記之展品以及未通過審查之展品將禁止於展場陳列展出。</t>
    </r>
    <phoneticPr fontId="2" type="noConversion"/>
  </si>
  <si>
    <t>展覽需求</t>
    <phoneticPr fontId="8" type="noConversion"/>
  </si>
  <si>
    <t>單日上限量</t>
    <phoneticPr fontId="2" type="noConversion"/>
  </si>
  <si>
    <t>電力</t>
    <phoneticPr fontId="2" type="noConversion"/>
  </si>
  <si>
    <t>特殊用電</t>
    <phoneticPr fontId="2" type="noConversion"/>
  </si>
  <si>
    <t>標準用電</t>
    <phoneticPr fontId="2" type="noConversion"/>
  </si>
  <si>
    <t>特殊用水</t>
    <phoneticPr fontId="2" type="noConversion"/>
  </si>
  <si>
    <r>
      <t>是否為本協會會員</t>
    </r>
    <r>
      <rPr>
        <sz val="12"/>
        <color indexed="8"/>
        <rFont val="Times New Roman"/>
        <family val="1"/>
      </rPr>
      <t>?</t>
    </r>
  </si>
  <si>
    <t>聯絡人電話</t>
    <phoneticPr fontId="2" type="noConversion"/>
  </si>
  <si>
    <t>聯絡人
姓名及職稱</t>
    <phoneticPr fontId="2" type="noConversion"/>
  </si>
  <si>
    <t xml:space="preserve">      </t>
    <phoneticPr fontId="2" type="noConversion"/>
  </si>
  <si>
    <t>展覽時間、地點：2021年10月16~10月18日、雲林縣虎尾高鐵特定區。</t>
    <phoneticPr fontId="2" type="noConversion"/>
  </si>
  <si>
    <t xml:space="preserve">     入口處進入，如有違反規定者將面臨相關罰則。</t>
    <phoneticPr fontId="2" type="noConversion"/>
  </si>
  <si>
    <t xml:space="preserve">             進行審查經發現與申請產品不符或轉租攤位經查屬實，拍照存証，違規者請自行離場，</t>
    <phoneticPr fontId="2" type="noConversion"/>
  </si>
  <si>
    <t xml:space="preserve">             如勸導仍未改善者將要求廠商撤展並不退還後續展覽費用。</t>
    <phoneticPr fontId="2" type="noConversion"/>
  </si>
  <si>
    <t xml:space="preserve">   長600x寬300公分，示意圖如以下圖示：   </t>
    <phoneticPr fontId="2" type="noConversion"/>
  </si>
  <si>
    <r>
      <t xml:space="preserve">       本公司已詳閱上述條款並同意遵守 </t>
    </r>
    <r>
      <rPr>
        <b/>
        <u/>
        <sz val="12"/>
        <color indexed="8"/>
        <rFont val="標楷體"/>
        <family val="4"/>
        <charset val="136"/>
      </rPr>
      <t>2021第16屆雲林國際農業機械暨資材展</t>
    </r>
    <r>
      <rPr>
        <b/>
        <sz val="12"/>
        <color indexed="8"/>
        <rFont val="標楷體"/>
        <family val="4"/>
        <charset val="136"/>
      </rPr>
      <t xml:space="preserve"> 之展覽規定，</t>
    </r>
    <phoneticPr fontId="2" type="noConversion"/>
  </si>
  <si>
    <r>
      <t>三.展覽地點：</t>
    </r>
    <r>
      <rPr>
        <b/>
        <sz val="12"/>
        <color indexed="8"/>
        <rFont val="標楷體"/>
        <family val="4"/>
        <charset val="136"/>
      </rPr>
      <t>雲林縣虎尾高鐵特定區</t>
    </r>
    <r>
      <rPr>
        <sz val="12"/>
        <color indexed="8"/>
        <rFont val="標楷體"/>
        <family val="4"/>
        <charset val="136"/>
      </rPr>
      <t>。</t>
    </r>
    <phoneticPr fontId="2" type="noConversion"/>
  </si>
  <si>
    <r>
      <t>二.展覽時間：</t>
    </r>
    <r>
      <rPr>
        <b/>
        <sz val="12"/>
        <color indexed="8"/>
        <rFont val="標楷體"/>
        <family val="4"/>
        <charset val="136"/>
      </rPr>
      <t>2021年10月16~10月18日</t>
    </r>
    <r>
      <rPr>
        <sz val="12"/>
        <color indexed="8"/>
        <rFont val="標楷體"/>
        <family val="4"/>
        <charset val="136"/>
      </rPr>
      <t>。</t>
    </r>
    <phoneticPr fontId="2" type="noConversion"/>
  </si>
  <si>
    <t>2021第16屆雲林國際農業機械暨資材展 報名表</t>
    <phoneticPr fontId="2" type="noConversion"/>
  </si>
  <si>
    <t>公司名稱：</t>
    <phoneticPr fontId="2" type="noConversion"/>
  </si>
  <si>
    <t>負 責 人：</t>
    <phoneticPr fontId="2" type="noConversion"/>
  </si>
  <si>
    <r>
      <t>六.本展覽場地劃分成</t>
    </r>
    <r>
      <rPr>
        <b/>
        <sz val="12"/>
        <color indexed="8"/>
        <rFont val="標楷體"/>
        <family val="4"/>
        <charset val="136"/>
      </rPr>
      <t>設施搭建區、設施設備區、農業資材區</t>
    </r>
    <phoneticPr fontId="2" type="noConversion"/>
  </si>
  <si>
    <t>九.商品擺設禁止超出「付費使用範圍」之行人走道、帳棚外，嚴禁將商品於人行走道上操作。</t>
    <phoneticPr fontId="2" type="noConversion"/>
  </si>
  <si>
    <t xml:space="preserve">     ◎ 橫向布條參考尺寸:W680*H60cm</t>
    <phoneticPr fontId="2" type="noConversion"/>
  </si>
  <si>
    <t xml:space="preserve">     3.如有進行噴霧或送風之廠商，請調整水霧方向或送風距離，避免影響其他展商。</t>
    <phoneticPr fontId="2" type="noConversion"/>
  </si>
  <si>
    <r>
      <t>一.參展資格：</t>
    </r>
    <r>
      <rPr>
        <b/>
        <sz val="12"/>
        <color indexed="8"/>
        <rFont val="標楷體"/>
        <family val="4"/>
        <charset val="136"/>
      </rPr>
      <t>台灣農業設施協會會員及非會員</t>
    </r>
    <r>
      <rPr>
        <sz val="12"/>
        <color indexed="8"/>
        <rFont val="標楷體"/>
        <family val="4"/>
        <charset val="136"/>
      </rPr>
      <t>。</t>
    </r>
    <phoneticPr fontId="2" type="noConversion"/>
  </si>
  <si>
    <r>
      <t xml:space="preserve">     1.</t>
    </r>
    <r>
      <rPr>
        <sz val="12"/>
        <color indexed="8"/>
        <rFont val="標楷體"/>
        <family val="4"/>
        <charset val="136"/>
      </rPr>
      <t>參展的攤位廠商須與申請廠商相符，嚴禁私下轉租攤位，如有違反規定者將面臨相關處份。</t>
    </r>
    <phoneticPr fontId="2" type="noConversion"/>
  </si>
  <si>
    <t>3.以上參展產品請附電子目錄，未附者不予以受理</t>
    <phoneticPr fontId="2" type="noConversion"/>
  </si>
  <si>
    <t xml:space="preserve">       地址 :600嘉義市東區學府路300號(台灣農業設施協會)</t>
    <phoneticPr fontId="2" type="noConversion"/>
  </si>
  <si>
    <t>※ 待審查通過另寄繳款通知單，未通過廠商，協會將於2021年8月31前通知。</t>
    <phoneticPr fontId="2" type="noConversion"/>
  </si>
  <si>
    <r>
      <t>※ 本表及附參展產品目錄，用印後將正本寄回</t>
    </r>
    <r>
      <rPr>
        <b/>
        <sz val="12"/>
        <color indexed="8"/>
        <rFont val="標楷體"/>
        <family val="4"/>
        <charset val="136"/>
      </rPr>
      <t>台灣農業設施協會</t>
    </r>
    <r>
      <rPr>
        <sz val="12"/>
        <color indexed="8"/>
        <rFont val="標楷體"/>
        <family val="4"/>
        <charset val="136"/>
      </rPr>
      <t xml:space="preserve">。 </t>
    </r>
    <phoneticPr fontId="2" type="noConversion"/>
  </si>
  <si>
    <t>※ 由雲林縣政府及台灣農業設施協會共同審查參展資格。</t>
    <phoneticPr fontId="2" type="noConversion"/>
  </si>
  <si>
    <t>攤位規格：3米寬x9米深x4米高。因需保留3米人行走道，實際可用大小：3米寬x6米深x4米高。</t>
    <phoneticPr fontId="2" type="noConversion"/>
  </si>
  <si>
    <t>用水需求</t>
    <phoneticPr fontId="8" type="noConversion"/>
  </si>
  <si>
    <t>七.攤位選擇:採以下原則，本會依照分區排定，將擇期召開展前說明會公布位置:</t>
    <phoneticPr fontId="2" type="noConversion"/>
  </si>
  <si>
    <r>
      <t>十一.</t>
    </r>
    <r>
      <rPr>
        <sz val="12"/>
        <color indexed="8"/>
        <rFont val="標楷體"/>
        <family val="4"/>
        <charset val="136"/>
      </rPr>
      <t>展覽期間需注意：</t>
    </r>
    <phoneticPr fontId="2" type="noConversion"/>
  </si>
  <si>
    <t xml:space="preserve">     2.如有使用麥克風、大聲公、音響之廠商，請注意現場聲量，聲音勿過大，避免影響其他展商。</t>
    <phoneticPr fontId="2" type="noConversion"/>
  </si>
  <si>
    <t xml:space="preserve">     懸掛規格如以下圖示: </t>
    <phoneticPr fontId="2" type="noConversion"/>
  </si>
  <si>
    <t xml:space="preserve">         (同意請打勾) </t>
    <phoneticPr fontId="2" type="noConversion"/>
  </si>
  <si>
    <t xml:space="preserve">       ＊本切結書請確實填寫並簽名用印(未確實完成則恕不受理)</t>
    <phoneticPr fontId="2" type="noConversion"/>
  </si>
  <si>
    <t xml:space="preserve">     ◎ A+B區尺寸：寬300*高230公分</t>
    <phoneticPr fontId="2" type="noConversion"/>
  </si>
  <si>
    <t xml:space="preserve">     ◎ A區尺寸：寬300公分*高121公分。</t>
    <phoneticPr fontId="2" type="noConversion"/>
  </si>
  <si>
    <t>每格攤位金額</t>
    <phoneticPr fontId="8" type="noConversion"/>
  </si>
  <si>
    <t>訂購攤位數量</t>
    <phoneticPr fontId="8" type="noConversion"/>
  </si>
  <si>
    <t>是否使用空壓機、發電機或高噪音機具</t>
    <phoneticPr fontId="2" type="noConversion"/>
  </si>
  <si>
    <r>
      <rPr>
        <sz val="11"/>
        <color indexed="8"/>
        <rFont val="標楷體"/>
        <family val="4"/>
        <charset val="136"/>
      </rPr>
      <t>一攤位三日用水量</t>
    </r>
    <r>
      <rPr>
        <sz val="11"/>
        <color indexed="8"/>
        <rFont val="Times New Roman"/>
        <family val="1"/>
      </rPr>
      <t>1</t>
    </r>
    <r>
      <rPr>
        <sz val="11"/>
        <color indexed="8"/>
        <rFont val="標楷體"/>
        <family val="4"/>
        <charset val="136"/>
      </rPr>
      <t>噸</t>
    </r>
    <r>
      <rPr>
        <sz val="11"/>
        <color indexed="8"/>
        <rFont val="Times New Roman"/>
        <family val="1"/>
      </rPr>
      <t>1,200</t>
    </r>
    <r>
      <rPr>
        <sz val="11"/>
        <color indexed="8"/>
        <rFont val="標楷體"/>
        <family val="4"/>
        <charset val="136"/>
      </rPr>
      <t>元，填前方需求噸數，需自備儲水桶</t>
    </r>
    <phoneticPr fontId="2" type="noConversion"/>
  </si>
  <si>
    <t>本次展覽將製作商品目錄冊</t>
    <phoneticPr fontId="8" type="noConversion"/>
  </si>
  <si>
    <t>基本A4-單面1頁(個人會員)</t>
    <phoneticPr fontId="2" type="noConversion"/>
  </si>
  <si>
    <t>說明</t>
    <phoneticPr fontId="2" type="noConversion"/>
  </si>
  <si>
    <t>接受檔案(擇ㄧ):
1.JPG 300 dpi以上
2.PDF檔
3.AI檔17版以下
4.CDR檔18版以下
5.EPS檔
※ 3~5項需再另附圖檔</t>
    <phoneticPr fontId="2" type="noConversion"/>
  </si>
  <si>
    <t>※ 會員廠商需自行請專業設計公司完成廣告檔，再將廣告檔提供至本會。</t>
    <phoneticPr fontId="2" type="noConversion"/>
  </si>
  <si>
    <t>※ 為求整體印刷品質，不接受舊DM掃描檔及JPG檔等會失真的檔案(300dpi以下)。</t>
    <phoneticPr fontId="2" type="noConversion"/>
  </si>
  <si>
    <t>注意事項</t>
    <phoneticPr fontId="8" type="noConversion"/>
  </si>
  <si>
    <t>內容(需為彩色)</t>
    <phoneticPr fontId="8" type="noConversion"/>
  </si>
  <si>
    <t>一般內頁</t>
    <phoneticPr fontId="2" type="noConversion"/>
  </si>
  <si>
    <r>
      <rPr>
        <b/>
        <sz val="12"/>
        <color indexed="8"/>
        <rFont val="標楷體"/>
        <family val="4"/>
        <charset val="136"/>
      </rPr>
      <t>增訂便當</t>
    </r>
    <r>
      <rPr>
        <sz val="12"/>
        <color indexed="8"/>
        <rFont val="標楷體"/>
        <family val="4"/>
        <charset val="136"/>
      </rPr>
      <t>數量 (80元/個)</t>
    </r>
    <phoneticPr fontId="2" type="noConversion"/>
  </si>
  <si>
    <t>1.申請書及目錄稿件受理截止日:2021年7月31日止。全部欄位皆不得空白，否則不予受理!</t>
    <phoneticPr fontId="2" type="noConversion"/>
  </si>
  <si>
    <t>數量</t>
    <phoneticPr fontId="2" type="noConversion"/>
  </si>
  <si>
    <t xml:space="preserve">   1.攤位數，攤位多者先選，2.報名繳費日期，越早繳費完成，可優先選擇。</t>
    <phoneticPr fontId="2" type="noConversion"/>
  </si>
  <si>
    <r>
      <t>十二.</t>
    </r>
    <r>
      <rPr>
        <sz val="12"/>
        <color indexed="8"/>
        <rFont val="標楷體"/>
        <family val="4"/>
        <charset val="136"/>
      </rPr>
      <t>最後一日撤展時間：為考量公共安全，所有各式車輛在下午3:30後方能進入會場，且一律由管制</t>
    </r>
    <phoneticPr fontId="2" type="noConversion"/>
  </si>
  <si>
    <t xml:space="preserve">       如有違規，則依規定處置，決無異議! </t>
    <phoneticPr fontId="2" type="noConversion"/>
  </si>
  <si>
    <r>
      <t>2.基本便當為免費提供，少訂則不退費。</t>
    </r>
    <r>
      <rPr>
        <sz val="11"/>
        <color indexed="10"/>
        <rFont val="標楷體"/>
        <family val="4"/>
        <charset val="136"/>
      </rPr>
      <t>本報名表含基本便當數量及增訂便當數量</t>
    </r>
    <r>
      <rPr>
        <sz val="11"/>
        <rFont val="標楷體"/>
        <family val="4"/>
        <charset val="136"/>
      </rPr>
      <t>。</t>
    </r>
    <phoneticPr fontId="2" type="noConversion"/>
  </si>
  <si>
    <r>
      <t>3.報名完成後如要增加便當，請填寫</t>
    </r>
    <r>
      <rPr>
        <sz val="11"/>
        <color indexed="10"/>
        <rFont val="標楷體"/>
        <family val="4"/>
        <charset val="136"/>
      </rPr>
      <t>追加便當訂購單</t>
    </r>
    <r>
      <rPr>
        <sz val="11"/>
        <rFont val="標楷體"/>
        <family val="4"/>
        <charset val="136"/>
      </rPr>
      <t>，最後追加期限：</t>
    </r>
    <r>
      <rPr>
        <sz val="11"/>
        <color indexed="10"/>
        <rFont val="標楷體"/>
        <family val="4"/>
        <charset val="136"/>
      </rPr>
      <t>2021年9月30日止</t>
    </r>
    <r>
      <rPr>
        <sz val="11"/>
        <rFont val="標楷體"/>
        <family val="4"/>
        <charset val="136"/>
      </rPr>
      <t>。</t>
    </r>
    <phoneticPr fontId="2" type="noConversion"/>
  </si>
  <si>
    <t>總金額</t>
    <phoneticPr fontId="8" type="noConversion"/>
  </si>
  <si>
    <t>參展產品4</t>
    <phoneticPr fontId="2" type="noConversion"/>
  </si>
  <si>
    <r>
      <t>搭棚攤位(3x6x4) m</t>
    </r>
    <r>
      <rPr>
        <vertAlign val="superscript"/>
        <sz val="12"/>
        <color theme="1"/>
        <rFont val="標楷體"/>
        <family val="4"/>
        <charset val="136"/>
      </rPr>
      <t>3</t>
    </r>
    <r>
      <rPr>
        <sz val="12"/>
        <color theme="1"/>
        <rFont val="標楷體"/>
        <family val="4"/>
        <charset val="136"/>
      </rPr>
      <t xml:space="preserve">      </t>
    </r>
    <phoneticPr fontId="8" type="noConversion"/>
  </si>
  <si>
    <t xml:space="preserve">   具等，但可做為贈品、招待用品，如勸導仍未改善者將要求廠商撤展並不退還後續展覽費用。</t>
    <phoneticPr fontId="2" type="noConversion"/>
  </si>
  <si>
    <t>五.在攤位上不得展示及販售非設施相關資材及農特產品，如鍋碗民生用品、花生、地瓜、冰淇淋、玩</t>
    <phoneticPr fontId="2" type="noConversion"/>
  </si>
  <si>
    <t>八.展會期間，禁止汽車、露營車、貨車等汽機車停靠於攤位上，展示產品需卸下，陳列於桌面及地面</t>
    <phoneticPr fontId="2" type="noConversion"/>
  </si>
  <si>
    <t xml:space="preserve">   上展示;嚴禁上述車輛行駛於展會場地。</t>
    <phoneticPr fontId="2" type="noConversion"/>
  </si>
  <si>
    <t xml:space="preserve">       ，如因疫情影響，本活動將於九月初宣布是否延期舉辦。</t>
    <phoneticPr fontId="2" type="noConversion"/>
  </si>
  <si>
    <t>十.攤位平面尺寸為：長900x寬300公分，需留300公分人行走道區，實際產品可用展式區平面尺寸為</t>
    <phoneticPr fontId="2" type="noConversion"/>
  </si>
  <si>
    <t>四.展覽產品：需附目錄備審，佈展期間及開展3天，雲林縣政府及本協會工作人員，將對每一個攤位</t>
    <phoneticPr fontId="2" type="noConversion"/>
  </si>
  <si>
    <t xml:space="preserve">      ※依110年6月8日雲林縣政府召開2021年第16屆雲林國際農業暨資材展第一次籌備會議決議</t>
    <phoneticPr fontId="2" type="noConversion"/>
  </si>
  <si>
    <t>※非本會會員請填寫入會申請書申請入會，申請書可至本會官網-文件下載區下載</t>
    <phoneticPr fontId="2" type="noConversion"/>
  </si>
  <si>
    <t>1.請注意單日基本便當數量，勿超過單日上限量。</t>
    <phoneticPr fontId="2" type="noConversion"/>
  </si>
  <si>
    <t>便當需求   (1搭棚攤位/2個/單日；1空地搭建/4個/單日)</t>
    <phoneticPr fontId="8" type="noConversion"/>
  </si>
  <si>
    <r>
      <t>空地溫室搭建</t>
    </r>
    <r>
      <rPr>
        <sz val="10"/>
        <color theme="1"/>
        <rFont val="標楷體"/>
        <family val="4"/>
        <charset val="136"/>
      </rPr>
      <t xml:space="preserve"> (18米x12米)</t>
    </r>
    <phoneticPr fontId="8" type="noConversion"/>
  </si>
  <si>
    <t>會員</t>
    <phoneticPr fontId="8" type="noConversion"/>
  </si>
  <si>
    <r>
      <rPr>
        <b/>
        <sz val="12"/>
        <color indexed="8"/>
        <rFont val="標楷體"/>
        <family val="4"/>
        <charset val="136"/>
      </rPr>
      <t>基本便當</t>
    </r>
    <r>
      <rPr>
        <sz val="12"/>
        <color indexed="8"/>
        <rFont val="標楷體"/>
        <family val="4"/>
        <charset val="136"/>
      </rPr>
      <t>數量</t>
    </r>
    <phoneticPr fontId="2" type="noConversion"/>
  </si>
  <si>
    <t>填表日期：2021 年  月  日</t>
    <phoneticPr fontId="2" type="noConversion"/>
  </si>
  <si>
    <t>十三.帳棚內懸掛海報帆布規範：可懸掛海報帆布區域大小為  A:寬300*高121公分或是A+B:寬300*高2</t>
    <phoneticPr fontId="2" type="noConversion"/>
  </si>
  <si>
    <t xml:space="preserve">     30公分，為保持帳篷通風與安全，懸掛海報帆布區域就A或A+B區域其一選擇，以免影響公共安全。</t>
    <phoneticPr fontId="2" type="noConversion"/>
  </si>
  <si>
    <r>
      <rPr>
        <b/>
        <sz val="12"/>
        <color rgb="FF7030A0"/>
        <rFont val="標楷體"/>
        <family val="4"/>
        <charset val="136"/>
      </rPr>
      <t>一攤位免費提供1張</t>
    </r>
    <r>
      <rPr>
        <sz val="12"/>
        <color theme="1"/>
        <rFont val="標楷體"/>
        <family val="4"/>
        <charset val="136"/>
      </rPr>
      <t>(長180x寬60cm)，追加桌子每張200元。</t>
    </r>
    <phoneticPr fontId="2" type="noConversion"/>
  </si>
  <si>
    <r>
      <rPr>
        <b/>
        <sz val="10"/>
        <color rgb="FF7030A0"/>
        <rFont val="標楷體"/>
        <family val="4"/>
        <charset val="136"/>
      </rPr>
      <t>一攤位免費提供1條</t>
    </r>
    <r>
      <rPr>
        <sz val="10"/>
        <rFont val="標楷體"/>
        <family val="4"/>
        <charset val="136"/>
      </rPr>
      <t>(長270x寬150cm)，追加每條80元。遺失費用$450/條</t>
    </r>
    <phoneticPr fontId="2" type="noConversion"/>
  </si>
  <si>
    <r>
      <rPr>
        <b/>
        <sz val="12"/>
        <color rgb="FF7030A0"/>
        <rFont val="標楷體"/>
        <family val="4"/>
        <charset val="136"/>
      </rPr>
      <t>一攤位免費提供2張</t>
    </r>
    <r>
      <rPr>
        <sz val="12"/>
        <color theme="1"/>
        <rFont val="標楷體"/>
        <family val="4"/>
        <charset val="136"/>
      </rPr>
      <t>，追加椅子每張20元。</t>
    </r>
    <phoneticPr fontId="2" type="noConversion"/>
  </si>
  <si>
    <r>
      <t xml:space="preserve">       </t>
    </r>
    <r>
      <rPr>
        <sz val="12"/>
        <color theme="1"/>
        <rFont val="標楷體"/>
        <family val="4"/>
        <charset val="136"/>
      </rPr>
      <t>聯絡人：林意庭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助理，聯絡電話：</t>
    </r>
    <r>
      <rPr>
        <sz val="12"/>
        <color theme="1"/>
        <rFont val="Times New Roman"/>
        <family val="1"/>
      </rPr>
      <t>05-2763443</t>
    </r>
    <phoneticPr fontId="2" type="noConversion"/>
  </si>
  <si>
    <r>
      <t xml:space="preserve">       Email</t>
    </r>
    <r>
      <rPr>
        <sz val="12"/>
        <color theme="1"/>
        <rFont val="標楷體"/>
        <family val="4"/>
        <charset val="136"/>
      </rPr>
      <t>：</t>
    </r>
    <r>
      <rPr>
        <sz val="12"/>
        <color theme="1"/>
        <rFont val="Times New Roman"/>
        <family val="1"/>
      </rPr>
      <t>tasa20170225@gmail.com</t>
    </r>
    <phoneticPr fontId="2" type="noConversion"/>
  </si>
  <si>
    <t>※本報名表電子檔可至本會官網文件下載區下載或掃描右圖QR code →→→→→→</t>
    <phoneticPr fontId="2" type="noConversion"/>
  </si>
  <si>
    <t>基本A4-單面3頁(團體會員)-         追加頁數1,000元/頁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</si>
</sst>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76" formatCode="_-* #,##0_-;\-* #,##0_-;_-* &quot;-&quot;??_-;_-@_-"/>
    <numFmt numFmtId="177" formatCode="#,##0_ "/>
  </numFmts>
  <fonts count="36" x14ac:knownFonts="1">
    <font>
      <sz val="12"/>
      <color theme="1"/>
      <name val="新細明體"/>
      <family val="1"/>
      <charset val="136"/>
      <scheme val="minor"/>
    </font>
    <font>
      <sz val="12"/>
      <color indexed="8"/>
      <name val="標楷體"/>
      <family val="4"/>
      <charset val="136"/>
    </font>
    <font>
      <sz val="9"/>
      <name val="新細明體"/>
      <family val="1"/>
      <charset val="136"/>
    </font>
    <font>
      <b/>
      <sz val="12"/>
      <color indexed="8"/>
      <name val="標楷體"/>
      <family val="4"/>
      <charset val="136"/>
    </font>
    <font>
      <sz val="12"/>
      <color indexed="8"/>
      <name val="Times New Roman"/>
      <family val="1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b/>
      <u/>
      <sz val="12"/>
      <color indexed="8"/>
      <name val="標楷體"/>
      <family val="4"/>
      <charset val="136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0"/>
      <color theme="1"/>
      <name val="Calibri"/>
      <family val="2"/>
    </font>
    <font>
      <b/>
      <sz val="18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theme="1"/>
      <name val="Wingdings 2"/>
      <family val="1"/>
      <charset val="2"/>
    </font>
    <font>
      <sz val="11"/>
      <color theme="1"/>
      <name val="標楷體"/>
      <family val="4"/>
      <charset val="136"/>
    </font>
    <font>
      <sz val="12"/>
      <color rgb="FFFF0000"/>
      <name val="Wingdings"/>
      <charset val="2"/>
    </font>
    <font>
      <b/>
      <sz val="12"/>
      <color rgb="FFFF0000"/>
      <name val="標楷體"/>
      <family val="4"/>
      <charset val="136"/>
    </font>
    <font>
      <b/>
      <u/>
      <sz val="18"/>
      <color theme="1"/>
      <name val="標楷體"/>
      <family val="4"/>
      <charset val="136"/>
    </font>
    <font>
      <sz val="9"/>
      <color rgb="FF000000"/>
      <name val="新細明體"/>
      <family val="1"/>
      <charset val="136"/>
    </font>
    <font>
      <sz val="18"/>
      <color theme="1"/>
      <name val="標楷體"/>
      <family val="4"/>
      <charset val="136"/>
    </font>
    <font>
      <sz val="10"/>
      <name val="標楷體"/>
      <family val="4"/>
      <charset val="136"/>
    </font>
    <font>
      <sz val="11"/>
      <color indexed="8"/>
      <name val="Wingdings 2"/>
      <family val="1"/>
      <charset val="2"/>
    </font>
    <font>
      <sz val="11"/>
      <color indexed="8"/>
      <name val="標楷體"/>
      <family val="4"/>
      <charset val="136"/>
    </font>
    <font>
      <sz val="11"/>
      <color indexed="8"/>
      <name val="Times New Roman"/>
      <family val="1"/>
    </font>
    <font>
      <sz val="11"/>
      <color theme="1"/>
      <name val="Wingdings 2"/>
      <family val="1"/>
      <charset val="2"/>
    </font>
    <font>
      <sz val="11"/>
      <name val="標楷體"/>
      <family val="4"/>
      <charset val="136"/>
    </font>
    <font>
      <sz val="11"/>
      <color indexed="10"/>
      <name val="標楷體"/>
      <family val="4"/>
      <charset val="136"/>
    </font>
    <font>
      <vertAlign val="superscript"/>
      <sz val="12"/>
      <color theme="1"/>
      <name val="標楷體"/>
      <family val="4"/>
      <charset val="136"/>
    </font>
    <font>
      <sz val="9"/>
      <color rgb="FF000000"/>
      <name val="Microsoft JhengHei UI"/>
      <family val="2"/>
      <charset val="136"/>
    </font>
    <font>
      <sz val="10"/>
      <color theme="1"/>
      <name val="標楷體"/>
      <family val="4"/>
      <charset val="136"/>
    </font>
    <font>
      <b/>
      <sz val="12"/>
      <color rgb="FF7030A0"/>
      <name val="標楷體"/>
      <family val="4"/>
      <charset val="136"/>
    </font>
    <font>
      <b/>
      <sz val="10"/>
      <color rgb="FF7030A0"/>
      <name val="標楷體"/>
      <family val="4"/>
      <charset val="136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</cellStyleXfs>
  <cellXfs count="225">
    <xf numFmtId="0" fontId="0" fillId="0" borderId="0" xfId="0">
      <alignment vertical="center"/>
    </xf>
    <xf numFmtId="0" fontId="11" fillId="2" borderId="0" xfId="0" applyFont="1" applyFill="1" applyBorder="1" applyAlignment="1" applyProtection="1">
      <alignment vertical="center"/>
      <protection hidden="1"/>
    </xf>
    <xf numFmtId="0" fontId="10" fillId="2" borderId="0" xfId="0" applyFont="1" applyFill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horizontal="left" vertical="center" wrapText="1"/>
      <protection hidden="1"/>
    </xf>
    <xf numFmtId="0" fontId="10" fillId="2" borderId="0" xfId="0" applyFont="1" applyFill="1" applyBorder="1" applyAlignment="1" applyProtection="1">
      <alignment horizontal="justify" vertical="center"/>
      <protection hidden="1"/>
    </xf>
    <xf numFmtId="0" fontId="0" fillId="0" borderId="0" xfId="0" applyFill="1" applyBorder="1" applyProtection="1">
      <alignment vertical="center"/>
      <protection hidden="1"/>
    </xf>
    <xf numFmtId="0" fontId="0" fillId="2" borderId="0" xfId="0" applyFill="1" applyBorder="1" applyProtection="1">
      <alignment vertical="center"/>
      <protection hidden="1"/>
    </xf>
    <xf numFmtId="0" fontId="11" fillId="2" borderId="0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3" fontId="10" fillId="0" borderId="2" xfId="0" applyNumberFormat="1" applyFont="1" applyFill="1" applyBorder="1" applyAlignment="1" applyProtection="1">
      <alignment horizontal="center" vertical="center" wrapText="1"/>
      <protection hidden="1"/>
    </xf>
    <xf numFmtId="3" fontId="11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justify" vertical="center" wrapText="1"/>
      <protection hidden="1"/>
    </xf>
    <xf numFmtId="0" fontId="1" fillId="2" borderId="8" xfId="0" applyFont="1" applyFill="1" applyBorder="1" applyAlignment="1" applyProtection="1">
      <alignment horizontal="justify" vertical="center" wrapText="1"/>
      <protection hidden="1"/>
    </xf>
    <xf numFmtId="0" fontId="10" fillId="3" borderId="7" xfId="0" applyFont="1" applyFill="1" applyBorder="1" applyAlignment="1" applyProtection="1">
      <alignment horizontal="center" vertical="center"/>
      <protection hidden="1"/>
    </xf>
    <xf numFmtId="0" fontId="10" fillId="3" borderId="4" xfId="0" applyFont="1" applyFill="1" applyBorder="1" applyAlignment="1" applyProtection="1">
      <alignment horizontal="center" vertical="center"/>
      <protection hidden="1"/>
    </xf>
    <xf numFmtId="0" fontId="10" fillId="3" borderId="2" xfId="0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Border="1" applyAlignment="1" applyProtection="1">
      <alignment horizontal="center" vertical="center" wrapText="1"/>
      <protection hidden="1"/>
    </xf>
    <xf numFmtId="0" fontId="13" fillId="2" borderId="0" xfId="0" applyFont="1" applyFill="1" applyAlignment="1" applyProtection="1">
      <alignment vertical="center" wrapText="1"/>
      <protection hidden="1"/>
    </xf>
    <xf numFmtId="0" fontId="0" fillId="2" borderId="0" xfId="0" applyFill="1" applyProtection="1">
      <alignment vertical="center"/>
      <protection hidden="1"/>
    </xf>
    <xf numFmtId="0" fontId="14" fillId="2" borderId="0" xfId="0" applyFont="1" applyFill="1" applyBorder="1" applyAlignment="1" applyProtection="1">
      <alignment horizontal="center" vertical="center" wrapText="1"/>
      <protection hidden="1"/>
    </xf>
    <xf numFmtId="0" fontId="15" fillId="2" borderId="0" xfId="0" applyFont="1" applyFill="1" applyBorder="1" applyAlignment="1" applyProtection="1">
      <alignment horizontal="left" vertical="center"/>
      <protection hidden="1"/>
    </xf>
    <xf numFmtId="0" fontId="16" fillId="2" borderId="0" xfId="0" applyFont="1" applyFill="1" applyBorder="1" applyAlignment="1" applyProtection="1">
      <alignment horizontal="left" vertical="center" wrapText="1"/>
      <protection hidden="1"/>
    </xf>
    <xf numFmtId="3" fontId="10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Border="1" applyAlignment="1" applyProtection="1">
      <alignment horizontal="center" vertical="center" wrapText="1"/>
      <protection hidden="1"/>
    </xf>
    <xf numFmtId="177" fontId="10" fillId="2" borderId="0" xfId="1" applyNumberFormat="1" applyFont="1" applyFill="1" applyBorder="1" applyAlignment="1" applyProtection="1">
      <alignment horizontal="center" vertical="center"/>
      <protection hidden="1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3" fontId="10" fillId="0" borderId="9" xfId="0" applyNumberFormat="1" applyFont="1" applyFill="1" applyBorder="1" applyAlignment="1" applyProtection="1">
      <alignment horizontal="center" vertical="center" wrapText="1"/>
      <protection hidden="1"/>
    </xf>
    <xf numFmtId="3" fontId="10" fillId="0" borderId="7" xfId="0" applyNumberFormat="1" applyFont="1" applyFill="1" applyBorder="1" applyAlignment="1" applyProtection="1">
      <alignment horizontal="center" vertical="center" wrapText="1"/>
      <protection hidden="1"/>
    </xf>
    <xf numFmtId="3" fontId="10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8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left" vertical="center" wrapText="1"/>
      <protection hidden="1"/>
    </xf>
    <xf numFmtId="0" fontId="10" fillId="3" borderId="5" xfId="0" applyFont="1" applyFill="1" applyBorder="1" applyAlignment="1" applyProtection="1">
      <alignment horizontal="center" vertical="center"/>
      <protection hidden="1"/>
    </xf>
    <xf numFmtId="0" fontId="17" fillId="3" borderId="7" xfId="0" applyFont="1" applyFill="1" applyBorder="1" applyAlignment="1" applyProtection="1">
      <alignment horizontal="center" vertical="center" wrapText="1"/>
      <protection hidden="1"/>
    </xf>
    <xf numFmtId="176" fontId="10" fillId="2" borderId="0" xfId="1" applyNumberFormat="1" applyFont="1" applyFill="1" applyBorder="1" applyAlignment="1" applyProtection="1">
      <alignment horizontal="left" vertical="center" wrapText="1"/>
      <protection hidden="1"/>
    </xf>
    <xf numFmtId="0" fontId="15" fillId="2" borderId="0" xfId="0" applyFont="1" applyFill="1" applyAlignment="1" applyProtection="1">
      <alignment vertical="center"/>
      <protection hidden="1"/>
    </xf>
    <xf numFmtId="0" fontId="10" fillId="2" borderId="0" xfId="0" applyFont="1" applyFill="1" applyBorder="1" applyAlignment="1">
      <alignment horizontal="left" vertical="center"/>
    </xf>
    <xf numFmtId="0" fontId="22" fillId="2" borderId="0" xfId="0" applyFont="1" applyFill="1" applyAlignment="1" applyProtection="1">
      <alignment vertical="center"/>
      <protection hidden="1"/>
    </xf>
    <xf numFmtId="0" fontId="19" fillId="2" borderId="0" xfId="0" applyFont="1" applyFill="1" applyAlignment="1" applyProtection="1">
      <alignment horizontal="left" vertical="center"/>
      <protection hidden="1"/>
    </xf>
    <xf numFmtId="0" fontId="6" fillId="2" borderId="0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Border="1" applyProtection="1">
      <alignment vertical="center"/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11" fillId="3" borderId="7" xfId="0" applyFont="1" applyFill="1" applyBorder="1" applyAlignment="1" applyProtection="1">
      <alignment horizontal="center" vertical="center" wrapText="1"/>
      <protection hidden="1"/>
    </xf>
    <xf numFmtId="0" fontId="28" fillId="3" borderId="8" xfId="0" applyFont="1" applyFill="1" applyBorder="1" applyAlignment="1" applyProtection="1">
      <alignment horizontal="center" vertical="center" wrapText="1"/>
      <protection hidden="1"/>
    </xf>
    <xf numFmtId="0" fontId="10" fillId="2" borderId="0" xfId="0" applyFont="1" applyFill="1" applyAlignment="1" applyProtection="1">
      <alignment vertical="center"/>
      <protection locked="0" hidden="1"/>
    </xf>
    <xf numFmtId="0" fontId="15" fillId="2" borderId="0" xfId="0" applyFont="1" applyFill="1" applyBorder="1" applyAlignment="1" applyProtection="1">
      <alignment vertical="center"/>
      <protection hidden="1"/>
    </xf>
    <xf numFmtId="0" fontId="10" fillId="3" borderId="5" xfId="0" applyFont="1" applyFill="1" applyBorder="1" applyAlignment="1" applyProtection="1">
      <alignment horizontal="center" vertical="center" wrapText="1"/>
      <protection hidden="1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 vertical="center"/>
      <protection hidden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Border="1" applyAlignment="1" applyProtection="1">
      <alignment horizontal="left" vertical="center" wrapText="1"/>
      <protection hidden="1"/>
    </xf>
    <xf numFmtId="0" fontId="10" fillId="2" borderId="0" xfId="0" applyFont="1" applyFill="1" applyAlignment="1" applyProtection="1">
      <alignment horizontal="left" vertical="center"/>
      <protection hidden="1"/>
    </xf>
    <xf numFmtId="3" fontId="10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 applyProtection="1">
      <alignment horizontal="center" vertical="center" wrapText="1"/>
      <protection hidden="1"/>
    </xf>
    <xf numFmtId="0" fontId="15" fillId="2" borderId="0" xfId="0" applyFont="1" applyFill="1" applyBorder="1" applyAlignment="1" applyProtection="1">
      <alignment horizontal="left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Border="1" applyAlignment="1" applyProtection="1">
      <alignment horizontal="left" vertical="center" wrapText="1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10" fillId="3" borderId="4" xfId="0" applyFont="1" applyFill="1" applyBorder="1" applyAlignment="1" applyProtection="1">
      <alignment horizontal="center" vertical="center" wrapText="1"/>
      <protection hidden="1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vertical="center" wrapText="1"/>
      <protection hidden="1"/>
    </xf>
    <xf numFmtId="0" fontId="10" fillId="2" borderId="0" xfId="0" applyFont="1" applyFill="1" applyBorder="1" applyAlignment="1" applyProtection="1">
      <alignment horizontal="center" vertical="center" wrapText="1"/>
      <protection hidden="1"/>
    </xf>
    <xf numFmtId="0" fontId="15" fillId="2" borderId="0" xfId="0" applyFont="1" applyFill="1" applyBorder="1" applyAlignment="1" applyProtection="1">
      <alignment vertical="center" wrapText="1"/>
      <protection hidden="1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Border="1" applyAlignment="1" applyProtection="1">
      <alignment vertical="center" wrapText="1"/>
      <protection locked="0"/>
    </xf>
    <xf numFmtId="0" fontId="0" fillId="4" borderId="0" xfId="0" applyFill="1" applyBorder="1" applyProtection="1">
      <alignment vertical="center"/>
      <protection locked="0"/>
    </xf>
    <xf numFmtId="0" fontId="0" fillId="2" borderId="0" xfId="0" applyFill="1" applyBorder="1" applyProtection="1">
      <alignment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9" fillId="2" borderId="0" xfId="0" applyFont="1" applyFill="1" applyAlignment="1" applyProtection="1">
      <alignment horizontal="left" vertical="center"/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Border="1" applyAlignment="1">
      <alignment horizontal="left" vertical="center"/>
    </xf>
    <xf numFmtId="0" fontId="20" fillId="2" borderId="0" xfId="0" applyFont="1" applyFill="1" applyBorder="1" applyAlignment="1" applyProtection="1">
      <alignment horizontal="center" vertical="center" wrapText="1"/>
      <protection hidden="1"/>
    </xf>
    <xf numFmtId="0" fontId="1" fillId="2" borderId="0" xfId="0" applyFont="1" applyFill="1" applyBorder="1" applyAlignment="1" applyProtection="1">
      <alignment horizontal="left" vertical="center"/>
      <protection hidden="1"/>
    </xf>
    <xf numFmtId="0" fontId="10" fillId="2" borderId="0" xfId="0" applyFont="1" applyFill="1" applyBorder="1" applyAlignment="1" applyProtection="1">
      <alignment horizontal="left" vertical="center"/>
      <protection hidden="1"/>
    </xf>
    <xf numFmtId="0" fontId="10" fillId="2" borderId="0" xfId="0" applyFont="1" applyFill="1" applyBorder="1" applyAlignment="1" applyProtection="1">
      <alignment horizontal="left" vertical="center" wrapText="1"/>
      <protection hidden="1"/>
    </xf>
    <xf numFmtId="0" fontId="6" fillId="2" borderId="0" xfId="0" applyFont="1" applyFill="1" applyAlignment="1" applyProtection="1">
      <alignment horizontal="left" vertical="center"/>
      <protection hidden="1"/>
    </xf>
    <xf numFmtId="0" fontId="11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 applyProtection="1">
      <alignment vertical="center"/>
      <protection hidden="1"/>
    </xf>
    <xf numFmtId="0" fontId="10" fillId="2" borderId="0" xfId="0" applyFont="1" applyFill="1" applyAlignment="1" applyProtection="1">
      <alignment horizontal="left" vertical="center"/>
      <protection hidden="1"/>
    </xf>
    <xf numFmtId="0" fontId="15" fillId="2" borderId="0" xfId="0" applyNumberFormat="1" applyFont="1" applyFill="1" applyBorder="1" applyAlignment="1" applyProtection="1">
      <alignment horizontal="left" vertical="center"/>
      <protection hidden="1"/>
    </xf>
    <xf numFmtId="0" fontId="35" fillId="2" borderId="0" xfId="0" applyFont="1" applyFill="1" applyAlignment="1" applyProtection="1">
      <alignment horizontal="left" vertical="center"/>
      <protection hidden="1"/>
    </xf>
    <xf numFmtId="0" fontId="10" fillId="3" borderId="34" xfId="0" applyFont="1" applyFill="1" applyBorder="1" applyAlignment="1" applyProtection="1">
      <alignment horizontal="center" vertical="center" wrapText="1"/>
      <protection hidden="1"/>
    </xf>
    <xf numFmtId="0" fontId="10" fillId="3" borderId="13" xfId="0" applyFont="1" applyFill="1" applyBorder="1" applyAlignment="1" applyProtection="1">
      <alignment horizontal="center" vertical="center" wrapText="1"/>
      <protection hidden="1"/>
    </xf>
    <xf numFmtId="0" fontId="10" fillId="3" borderId="43" xfId="0" applyFont="1" applyFill="1" applyBorder="1" applyAlignment="1" applyProtection="1">
      <alignment horizontal="center" vertical="center" wrapText="1"/>
      <protection hidden="1"/>
    </xf>
    <xf numFmtId="0" fontId="10" fillId="3" borderId="44" xfId="0" applyFont="1" applyFill="1" applyBorder="1" applyAlignment="1" applyProtection="1">
      <alignment horizontal="center" vertical="center" wrapText="1"/>
      <protection hidden="1"/>
    </xf>
    <xf numFmtId="0" fontId="11" fillId="3" borderId="45" xfId="0" applyFont="1" applyFill="1" applyBorder="1" applyAlignment="1" applyProtection="1">
      <alignment horizontal="center" vertical="center" wrapText="1"/>
      <protection hidden="1"/>
    </xf>
    <xf numFmtId="0" fontId="11" fillId="3" borderId="46" xfId="0" applyFont="1" applyFill="1" applyBorder="1" applyAlignment="1" applyProtection="1">
      <alignment horizontal="center" vertical="center" wrapText="1"/>
      <protection hidden="1"/>
    </xf>
    <xf numFmtId="0" fontId="6" fillId="2" borderId="7" xfId="0" applyFont="1" applyFill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10" fillId="3" borderId="4" xfId="0" applyFont="1" applyFill="1" applyBorder="1" applyAlignment="1" applyProtection="1">
      <alignment horizontal="left" vertical="center" wrapText="1"/>
      <protection hidden="1"/>
    </xf>
    <xf numFmtId="0" fontId="10" fillId="0" borderId="40" xfId="0" applyFont="1" applyFill="1" applyBorder="1" applyAlignment="1" applyProtection="1">
      <alignment vertical="center" wrapText="1"/>
      <protection hidden="1"/>
    </xf>
    <xf numFmtId="0" fontId="10" fillId="0" borderId="41" xfId="0" applyFont="1" applyFill="1" applyBorder="1" applyAlignment="1" applyProtection="1">
      <alignment vertical="center" wrapText="1"/>
      <protection hidden="1"/>
    </xf>
    <xf numFmtId="0" fontId="10" fillId="0" borderId="42" xfId="0" applyFont="1" applyFill="1" applyBorder="1" applyAlignment="1" applyProtection="1">
      <alignment vertical="center" wrapText="1"/>
      <protection hidden="1"/>
    </xf>
    <xf numFmtId="0" fontId="10" fillId="0" borderId="40" xfId="0" applyFont="1" applyFill="1" applyBorder="1" applyAlignment="1" applyProtection="1">
      <alignment horizontal="left" vertical="center" wrapText="1"/>
      <protection hidden="1"/>
    </xf>
    <xf numFmtId="0" fontId="10" fillId="0" borderId="41" xfId="0" applyFont="1" applyFill="1" applyBorder="1" applyAlignment="1" applyProtection="1">
      <alignment horizontal="left" vertical="center" wrapText="1"/>
      <protection hidden="1"/>
    </xf>
    <xf numFmtId="0" fontId="10" fillId="0" borderId="42" xfId="0" applyFont="1" applyFill="1" applyBorder="1" applyAlignment="1" applyProtection="1">
      <alignment horizontal="left" vertical="center" wrapText="1"/>
      <protection hidden="1"/>
    </xf>
    <xf numFmtId="0" fontId="11" fillId="3" borderId="27" xfId="0" applyFont="1" applyFill="1" applyBorder="1" applyAlignment="1" applyProtection="1">
      <alignment horizontal="center" vertical="center" wrapText="1"/>
      <protection hidden="1"/>
    </xf>
    <xf numFmtId="0" fontId="11" fillId="3" borderId="28" xfId="0" applyFont="1" applyFill="1" applyBorder="1" applyAlignment="1" applyProtection="1">
      <alignment horizontal="center" vertical="center" wrapText="1"/>
      <protection hidden="1"/>
    </xf>
    <xf numFmtId="0" fontId="11" fillId="3" borderId="11" xfId="0" applyFont="1" applyFill="1" applyBorder="1" applyAlignment="1" applyProtection="1">
      <alignment horizontal="center" vertical="center" wrapText="1"/>
      <protection hidden="1"/>
    </xf>
    <xf numFmtId="0" fontId="11" fillId="3" borderId="13" xfId="0" applyFont="1" applyFill="1" applyBorder="1" applyAlignment="1" applyProtection="1">
      <alignment horizontal="center" vertical="center" wrapText="1"/>
      <protection hidden="1"/>
    </xf>
    <xf numFmtId="0" fontId="28" fillId="2" borderId="30" xfId="0" applyFont="1" applyFill="1" applyBorder="1" applyAlignment="1" applyProtection="1">
      <alignment horizontal="left" vertical="center" wrapText="1"/>
      <protection hidden="1"/>
    </xf>
    <xf numFmtId="0" fontId="28" fillId="2" borderId="14" xfId="0" applyFont="1" applyFill="1" applyBorder="1" applyAlignment="1" applyProtection="1">
      <alignment horizontal="left" vertical="center" wrapText="1"/>
      <protection hidden="1"/>
    </xf>
    <xf numFmtId="0" fontId="28" fillId="2" borderId="35" xfId="0" applyFont="1" applyFill="1" applyBorder="1" applyAlignment="1" applyProtection="1">
      <alignment horizontal="left" vertical="center" wrapText="1"/>
      <protection hidden="1"/>
    </xf>
    <xf numFmtId="0" fontId="28" fillId="2" borderId="37" xfId="0" applyFont="1" applyFill="1" applyBorder="1" applyAlignment="1" applyProtection="1">
      <alignment horizontal="left" vertical="center" wrapText="1"/>
      <protection hidden="1"/>
    </xf>
    <xf numFmtId="0" fontId="28" fillId="2" borderId="38" xfId="0" applyFont="1" applyFill="1" applyBorder="1" applyAlignment="1" applyProtection="1">
      <alignment horizontal="left" vertical="center" wrapText="1"/>
      <protection hidden="1"/>
    </xf>
    <xf numFmtId="0" fontId="28" fillId="2" borderId="39" xfId="0" applyFont="1" applyFill="1" applyBorder="1" applyAlignment="1" applyProtection="1">
      <alignment horizontal="left" vertical="center" wrapText="1"/>
      <protection hidden="1"/>
    </xf>
    <xf numFmtId="0" fontId="6" fillId="2" borderId="47" xfId="0" applyFont="1" applyFill="1" applyBorder="1" applyAlignment="1" applyProtection="1">
      <alignment horizontal="center" vertical="center" wrapText="1"/>
      <protection locked="0"/>
    </xf>
    <xf numFmtId="0" fontId="6" fillId="2" borderId="41" xfId="0" applyFont="1" applyFill="1" applyBorder="1" applyAlignment="1" applyProtection="1">
      <alignment horizontal="center" vertical="center" wrapText="1"/>
      <protection locked="0"/>
    </xf>
    <xf numFmtId="0" fontId="6" fillId="2" borderId="48" xfId="0" applyFont="1" applyFill="1" applyBorder="1" applyAlignment="1" applyProtection="1">
      <alignment horizontal="center" vertical="center" wrapText="1"/>
      <protection locked="0"/>
    </xf>
    <xf numFmtId="0" fontId="5" fillId="3" borderId="27" xfId="0" applyFont="1" applyFill="1" applyBorder="1" applyAlignment="1" applyProtection="1">
      <alignment horizontal="center" vertical="center" wrapText="1"/>
      <protection hidden="1"/>
    </xf>
    <xf numFmtId="0" fontId="5" fillId="3" borderId="28" xfId="0" applyFont="1" applyFill="1" applyBorder="1" applyAlignment="1" applyProtection="1">
      <alignment horizontal="center" vertical="center" wrapText="1"/>
      <protection hidden="1"/>
    </xf>
    <xf numFmtId="0" fontId="5" fillId="3" borderId="29" xfId="0" applyFont="1" applyFill="1" applyBorder="1" applyAlignment="1" applyProtection="1">
      <alignment horizontal="center" vertical="center" wrapText="1"/>
      <protection hidden="1"/>
    </xf>
    <xf numFmtId="0" fontId="19" fillId="2" borderId="0" xfId="0" applyFont="1" applyFill="1" applyBorder="1" applyAlignment="1" applyProtection="1">
      <alignment horizontal="center" vertical="center" wrapText="1"/>
      <protection hidden="1"/>
    </xf>
    <xf numFmtId="0" fontId="10" fillId="3" borderId="30" xfId="0" applyFont="1" applyFill="1" applyBorder="1" applyAlignment="1" applyProtection="1">
      <alignment horizontal="center" vertical="center" wrapText="1"/>
      <protection hidden="1"/>
    </xf>
    <xf numFmtId="0" fontId="10" fillId="3" borderId="33" xfId="0" applyFont="1" applyFill="1" applyBorder="1" applyAlignment="1" applyProtection="1">
      <alignment horizontal="center" vertical="center" wrapText="1"/>
      <protection hidden="1"/>
    </xf>
    <xf numFmtId="0" fontId="10" fillId="3" borderId="14" xfId="0" applyFont="1" applyFill="1" applyBorder="1" applyAlignment="1" applyProtection="1">
      <alignment horizontal="center" vertical="center" wrapText="1"/>
      <protection hidden="1"/>
    </xf>
    <xf numFmtId="0" fontId="10" fillId="3" borderId="38" xfId="0" applyFont="1" applyFill="1" applyBorder="1" applyAlignment="1" applyProtection="1">
      <alignment horizontal="center" vertical="center" wrapText="1"/>
      <protection hidden="1"/>
    </xf>
    <xf numFmtId="0" fontId="10" fillId="3" borderId="21" xfId="0" applyFont="1" applyFill="1" applyBorder="1" applyAlignment="1" applyProtection="1">
      <alignment horizontal="center" vertical="center" wrapText="1"/>
      <protection hidden="1"/>
    </xf>
    <xf numFmtId="0" fontId="10" fillId="3" borderId="39" xfId="0" applyFont="1" applyFill="1" applyBorder="1" applyAlignment="1" applyProtection="1">
      <alignment horizontal="center" vertical="center" wrapText="1"/>
      <protection hidden="1"/>
    </xf>
    <xf numFmtId="3" fontId="10" fillId="2" borderId="15" xfId="0" applyNumberFormat="1" applyFont="1" applyFill="1" applyBorder="1" applyAlignment="1" applyProtection="1">
      <alignment horizontal="center" vertical="center" wrapText="1"/>
      <protection hidden="1"/>
    </xf>
    <xf numFmtId="3" fontId="10" fillId="2" borderId="17" xfId="0" applyNumberFormat="1" applyFont="1" applyFill="1" applyBorder="1" applyAlignment="1" applyProtection="1">
      <alignment horizontal="center" vertical="center" wrapText="1"/>
      <protection hidden="1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6" fillId="2" borderId="17" xfId="0" applyFont="1" applyFill="1" applyBorder="1" applyAlignment="1" applyProtection="1">
      <alignment horizontal="center" vertical="center" wrapText="1"/>
      <protection locked="0"/>
    </xf>
    <xf numFmtId="3" fontId="1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0" fontId="11" fillId="0" borderId="9" xfId="0" applyFont="1" applyFill="1" applyBorder="1" applyAlignment="1" applyProtection="1">
      <alignment horizontal="center" vertical="center" wrapText="1"/>
      <protection hidden="1"/>
    </xf>
    <xf numFmtId="3" fontId="10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7" xfId="0" applyFont="1" applyFill="1" applyBorder="1" applyAlignment="1" applyProtection="1">
      <alignment horizontal="center" vertical="center" wrapText="1"/>
      <protection locked="0"/>
    </xf>
    <xf numFmtId="0" fontId="11" fillId="3" borderId="3" xfId="0" applyFont="1" applyFill="1" applyBorder="1" applyAlignment="1" applyProtection="1">
      <alignment horizontal="center" vertical="center" wrapText="1"/>
      <protection hidden="1"/>
    </xf>
    <xf numFmtId="0" fontId="11" fillId="3" borderId="6" xfId="0" applyFont="1" applyFill="1" applyBorder="1" applyAlignment="1" applyProtection="1">
      <alignment horizontal="center" vertical="center" wrapText="1"/>
      <protection hidden="1"/>
    </xf>
    <xf numFmtId="0" fontId="11" fillId="0" borderId="6" xfId="0" applyFont="1" applyFill="1" applyBorder="1" applyAlignment="1" applyProtection="1">
      <alignment horizontal="center" vertical="center" wrapText="1"/>
      <protection hidden="1"/>
    </xf>
    <xf numFmtId="0" fontId="11" fillId="0" borderId="1" xfId="0" applyFont="1" applyFill="1" applyBorder="1" applyAlignment="1" applyProtection="1">
      <alignment horizontal="center" vertical="center" wrapText="1"/>
      <protection hidden="1"/>
    </xf>
    <xf numFmtId="0" fontId="1" fillId="3" borderId="3" xfId="0" applyFont="1" applyFill="1" applyBorder="1" applyAlignment="1" applyProtection="1">
      <alignment horizontal="center" vertical="center" wrapText="1"/>
      <protection hidden="1"/>
    </xf>
    <xf numFmtId="0" fontId="10" fillId="3" borderId="6" xfId="0" applyFont="1" applyFill="1" applyBorder="1" applyAlignment="1" applyProtection="1">
      <alignment horizontal="center" vertical="center" wrapText="1"/>
      <protection hidden="1"/>
    </xf>
    <xf numFmtId="0" fontId="10" fillId="3" borderId="1" xfId="0" applyFont="1" applyFill="1" applyBorder="1" applyAlignment="1" applyProtection="1">
      <alignment horizontal="center" vertical="center" wrapText="1"/>
      <protection hidden="1"/>
    </xf>
    <xf numFmtId="0" fontId="6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hidden="1"/>
    </xf>
    <xf numFmtId="0" fontId="1" fillId="2" borderId="2" xfId="0" applyFont="1" applyFill="1" applyBorder="1" applyAlignment="1" applyProtection="1">
      <alignment horizontal="left" vertical="center" wrapText="1"/>
      <protection hidden="1"/>
    </xf>
    <xf numFmtId="0" fontId="6" fillId="3" borderId="7" xfId="0" applyFont="1" applyFill="1" applyBorder="1" applyAlignment="1" applyProtection="1">
      <alignment horizontal="center" vertical="center" wrapText="1"/>
      <protection hidden="1"/>
    </xf>
    <xf numFmtId="0" fontId="6" fillId="3" borderId="2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left" vertical="center" wrapText="1"/>
      <protection hidden="1"/>
    </xf>
    <xf numFmtId="0" fontId="1" fillId="2" borderId="9" xfId="0" applyFont="1" applyFill="1" applyBorder="1" applyAlignment="1" applyProtection="1">
      <alignment horizontal="left" vertical="center" wrapText="1"/>
      <protection hidden="1"/>
    </xf>
    <xf numFmtId="0" fontId="28" fillId="2" borderId="19" xfId="0" applyFont="1" applyFill="1" applyBorder="1" applyAlignment="1" applyProtection="1">
      <alignment horizontal="left" vertical="center" wrapText="1"/>
      <protection hidden="1"/>
    </xf>
    <xf numFmtId="0" fontId="28" fillId="2" borderId="0" xfId="0" applyFont="1" applyFill="1" applyBorder="1" applyAlignment="1" applyProtection="1">
      <alignment horizontal="left" vertical="center" wrapText="1"/>
      <protection hidden="1"/>
    </xf>
    <xf numFmtId="0" fontId="28" fillId="2" borderId="16" xfId="0" applyFont="1" applyFill="1" applyBorder="1" applyAlignment="1" applyProtection="1">
      <alignment horizontal="left" vertical="center" wrapText="1"/>
      <protection hidden="1"/>
    </xf>
    <xf numFmtId="0" fontId="6" fillId="2" borderId="12" xfId="0" applyFont="1" applyFill="1" applyBorder="1" applyAlignment="1" applyProtection="1">
      <alignment horizontal="center" vertical="center"/>
      <protection hidden="1"/>
    </xf>
    <xf numFmtId="0" fontId="6" fillId="2" borderId="26" xfId="0" applyFont="1" applyFill="1" applyBorder="1" applyAlignment="1" applyProtection="1">
      <alignment horizontal="center" vertical="center"/>
      <protection hidden="1"/>
    </xf>
    <xf numFmtId="0" fontId="6" fillId="2" borderId="18" xfId="0" applyFont="1" applyFill="1" applyBorder="1" applyAlignment="1" applyProtection="1">
      <alignment horizontal="center" vertical="center"/>
      <protection hidden="1"/>
    </xf>
    <xf numFmtId="0" fontId="28" fillId="2" borderId="27" xfId="0" applyFont="1" applyFill="1" applyBorder="1" applyAlignment="1" applyProtection="1">
      <alignment horizontal="left" vertical="center" wrapText="1"/>
      <protection hidden="1"/>
    </xf>
    <xf numFmtId="0" fontId="28" fillId="2" borderId="28" xfId="0" applyFont="1" applyFill="1" applyBorder="1" applyAlignment="1" applyProtection="1">
      <alignment horizontal="left" vertical="center" wrapText="1"/>
      <protection hidden="1"/>
    </xf>
    <xf numFmtId="0" fontId="28" fillId="2" borderId="29" xfId="0" applyFont="1" applyFill="1" applyBorder="1" applyAlignment="1" applyProtection="1">
      <alignment horizontal="left" vertical="center" wrapText="1"/>
      <protection hidden="1"/>
    </xf>
    <xf numFmtId="0" fontId="24" fillId="2" borderId="8" xfId="0" applyFont="1" applyFill="1" applyBorder="1" applyAlignment="1" applyProtection="1">
      <alignment horizontal="left" vertical="center" wrapText="1"/>
      <protection hidden="1"/>
    </xf>
    <xf numFmtId="0" fontId="27" fillId="2" borderId="8" xfId="0" applyFont="1" applyFill="1" applyBorder="1" applyAlignment="1" applyProtection="1">
      <alignment horizontal="left" vertical="center" wrapText="1"/>
      <protection hidden="1"/>
    </xf>
    <xf numFmtId="0" fontId="27" fillId="2" borderId="9" xfId="0" applyFont="1" applyFill="1" applyBorder="1" applyAlignment="1" applyProtection="1">
      <alignment horizontal="left" vertical="center" wrapText="1"/>
      <protection hidden="1"/>
    </xf>
    <xf numFmtId="0" fontId="10" fillId="2" borderId="7" xfId="0" applyFont="1" applyFill="1" applyBorder="1" applyAlignment="1" applyProtection="1">
      <alignment horizontal="left" vertical="center" wrapText="1"/>
      <protection hidden="1"/>
    </xf>
    <xf numFmtId="0" fontId="10" fillId="2" borderId="2" xfId="0" applyFont="1" applyFill="1" applyBorder="1" applyAlignment="1" applyProtection="1">
      <alignment horizontal="left" vertical="center" wrapText="1"/>
      <protection hidden="1"/>
    </xf>
    <xf numFmtId="0" fontId="23" fillId="2" borderId="7" xfId="0" applyFont="1" applyFill="1" applyBorder="1" applyAlignment="1" applyProtection="1">
      <alignment horizontal="left" vertical="center" wrapText="1"/>
      <protection hidden="1"/>
    </xf>
    <xf numFmtId="0" fontId="23" fillId="2" borderId="2" xfId="0" applyFont="1" applyFill="1" applyBorder="1" applyAlignment="1" applyProtection="1">
      <alignment horizontal="left" vertical="center" wrapText="1"/>
      <protection hidden="1"/>
    </xf>
    <xf numFmtId="0" fontId="5" fillId="3" borderId="23" xfId="0" applyFont="1" applyFill="1" applyBorder="1" applyAlignment="1" applyProtection="1">
      <alignment horizontal="center" vertical="center" wrapText="1"/>
      <protection hidden="1"/>
    </xf>
    <xf numFmtId="0" fontId="5" fillId="3" borderId="24" xfId="0" applyFont="1" applyFill="1" applyBorder="1" applyAlignment="1" applyProtection="1">
      <alignment horizontal="center" vertical="center" wrapText="1"/>
      <protection hidden="1"/>
    </xf>
    <xf numFmtId="0" fontId="5" fillId="3" borderId="25" xfId="0" applyFont="1" applyFill="1" applyBorder="1" applyAlignment="1" applyProtection="1">
      <alignment horizontal="center" vertical="center" wrapText="1"/>
      <protection hidden="1"/>
    </xf>
    <xf numFmtId="0" fontId="10" fillId="2" borderId="8" xfId="0" applyFont="1" applyFill="1" applyBorder="1" applyAlignment="1" applyProtection="1">
      <alignment horizontal="left" vertical="center" wrapText="1"/>
      <protection hidden="1"/>
    </xf>
    <xf numFmtId="0" fontId="10" fillId="2" borderId="9" xfId="0" applyFont="1" applyFill="1" applyBorder="1" applyAlignment="1" applyProtection="1">
      <alignment horizontal="left" vertical="center" wrapText="1"/>
      <protection hidden="1"/>
    </xf>
    <xf numFmtId="0" fontId="15" fillId="2" borderId="0" xfId="0" applyFont="1" applyFill="1" applyBorder="1" applyAlignment="1" applyProtection="1">
      <alignment horizontal="left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28" fillId="2" borderId="20" xfId="0" applyFont="1" applyFill="1" applyBorder="1" applyAlignment="1" applyProtection="1">
      <alignment horizontal="left" vertical="center" wrapText="1"/>
      <protection hidden="1"/>
    </xf>
    <xf numFmtId="0" fontId="28" fillId="2" borderId="21" xfId="0" applyFont="1" applyFill="1" applyBorder="1" applyAlignment="1" applyProtection="1">
      <alignment horizontal="left" vertical="center" wrapText="1"/>
      <protection hidden="1"/>
    </xf>
    <xf numFmtId="0" fontId="28" fillId="2" borderId="22" xfId="0" applyFont="1" applyFill="1" applyBorder="1" applyAlignment="1" applyProtection="1">
      <alignment horizontal="left" vertical="center" wrapText="1"/>
      <protection hidden="1"/>
    </xf>
    <xf numFmtId="0" fontId="10" fillId="3" borderId="11" xfId="0" applyFont="1" applyFill="1" applyBorder="1" applyAlignment="1" applyProtection="1">
      <alignment horizontal="center" vertical="center" wrapText="1"/>
      <protection hidden="1"/>
    </xf>
    <xf numFmtId="0" fontId="10" fillId="3" borderId="36" xfId="0" applyFont="1" applyFill="1" applyBorder="1" applyAlignment="1" applyProtection="1">
      <alignment horizontal="center" vertical="center" wrapText="1"/>
      <protection hidden="1"/>
    </xf>
    <xf numFmtId="0" fontId="10" fillId="3" borderId="11" xfId="0" applyFont="1" applyFill="1" applyBorder="1" applyAlignment="1" applyProtection="1">
      <alignment horizontal="center" vertical="center"/>
      <protection hidden="1"/>
    </xf>
    <xf numFmtId="0" fontId="10" fillId="3" borderId="36" xfId="0" applyFont="1" applyFill="1" applyBorder="1" applyAlignment="1" applyProtection="1">
      <alignment horizontal="center" vertic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10" fillId="3" borderId="31" xfId="0" applyFont="1" applyFill="1" applyBorder="1" applyAlignment="1" applyProtection="1">
      <alignment horizontal="center" vertical="center"/>
      <protection hidden="1"/>
    </xf>
    <xf numFmtId="0" fontId="5" fillId="3" borderId="32" xfId="0" applyFont="1" applyFill="1" applyBorder="1" applyAlignment="1" applyProtection="1">
      <alignment horizontal="center" vertical="center" wrapText="1"/>
      <protection hidden="1"/>
    </xf>
    <xf numFmtId="0" fontId="5" fillId="3" borderId="17" xfId="0" applyFont="1" applyFill="1" applyBorder="1" applyAlignment="1" applyProtection="1">
      <alignment horizontal="center" vertical="center" wrapText="1"/>
      <protection hidden="1"/>
    </xf>
    <xf numFmtId="0" fontId="5" fillId="3" borderId="18" xfId="0" applyFont="1" applyFill="1" applyBorder="1" applyAlignment="1" applyProtection="1">
      <alignment horizontal="center" vertical="center" wrapText="1"/>
      <protection hidden="1"/>
    </xf>
    <xf numFmtId="0" fontId="12" fillId="2" borderId="19" xfId="0" applyFont="1" applyFill="1" applyBorder="1" applyAlignment="1" applyProtection="1">
      <alignment horizontal="left" vertical="center" wrapText="1"/>
      <protection hidden="1"/>
    </xf>
    <xf numFmtId="0" fontId="12" fillId="2" borderId="0" xfId="0" applyFont="1" applyFill="1" applyBorder="1" applyAlignment="1" applyProtection="1">
      <alignment horizontal="left" vertical="center" wrapText="1"/>
      <protection hidden="1"/>
    </xf>
    <xf numFmtId="0" fontId="12" fillId="2" borderId="16" xfId="0" applyFont="1" applyFill="1" applyBorder="1" applyAlignment="1" applyProtection="1">
      <alignment horizontal="left" vertical="center" wrapText="1"/>
      <protection hidden="1"/>
    </xf>
    <xf numFmtId="0" fontId="10" fillId="2" borderId="19" xfId="0" applyFont="1" applyFill="1" applyBorder="1" applyAlignment="1" applyProtection="1">
      <alignment horizontal="left" vertical="center" wrapText="1"/>
      <protection hidden="1"/>
    </xf>
    <xf numFmtId="0" fontId="10" fillId="2" borderId="16" xfId="0" applyFont="1" applyFill="1" applyBorder="1" applyAlignment="1" applyProtection="1">
      <alignment horizontal="left" vertical="center" wrapText="1"/>
      <protection hidden="1"/>
    </xf>
    <xf numFmtId="0" fontId="10" fillId="2" borderId="20" xfId="0" applyFont="1" applyFill="1" applyBorder="1" applyAlignment="1" applyProtection="1">
      <alignment horizontal="left" vertical="center" wrapText="1"/>
      <protection hidden="1"/>
    </xf>
    <xf numFmtId="0" fontId="10" fillId="2" borderId="21" xfId="0" applyFont="1" applyFill="1" applyBorder="1" applyAlignment="1" applyProtection="1">
      <alignment horizontal="left" vertical="center" wrapText="1"/>
      <protection hidden="1"/>
    </xf>
    <xf numFmtId="0" fontId="10" fillId="2" borderId="22" xfId="0" applyFont="1" applyFill="1" applyBorder="1" applyAlignment="1" applyProtection="1">
      <alignment horizontal="left" vertical="center" wrapText="1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11" fillId="3" borderId="5" xfId="0" applyFont="1" applyFill="1" applyBorder="1" applyAlignment="1" applyProtection="1">
      <alignment horizontal="center" vertical="center" wrapText="1"/>
      <protection hidden="1"/>
    </xf>
    <xf numFmtId="0" fontId="11" fillId="3" borderId="8" xfId="0" applyFont="1" applyFill="1" applyBorder="1" applyAlignment="1" applyProtection="1">
      <alignment horizontal="center" vertical="center" wrapText="1"/>
      <protection hidden="1"/>
    </xf>
    <xf numFmtId="0" fontId="14" fillId="2" borderId="0" xfId="0" applyFont="1" applyFill="1" applyAlignment="1" applyProtection="1">
      <alignment horizontal="center" vertical="center" wrapText="1"/>
      <protection hidden="1"/>
    </xf>
    <xf numFmtId="0" fontId="10" fillId="3" borderId="3" xfId="0" applyFont="1" applyFill="1" applyBorder="1" applyAlignment="1" applyProtection="1">
      <alignment horizontal="center" vertical="center" wrapText="1"/>
      <protection hidden="1"/>
    </xf>
    <xf numFmtId="0" fontId="10" fillId="2" borderId="6" xfId="0" applyNumberFormat="1" applyFont="1" applyFill="1" applyBorder="1" applyAlignment="1" applyProtection="1">
      <alignment horizontal="left" vertical="center" wrapText="1"/>
      <protection locked="0"/>
    </xf>
    <xf numFmtId="0" fontId="10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3" borderId="4" xfId="0" applyFont="1" applyFill="1" applyBorder="1" applyAlignment="1" applyProtection="1">
      <alignment horizontal="center" vertical="center" wrapText="1"/>
      <protection hidden="1"/>
    </xf>
    <xf numFmtId="0" fontId="10" fillId="3" borderId="7" xfId="0" applyFont="1" applyFill="1" applyBorder="1" applyAlignment="1" applyProtection="1">
      <alignment horizontal="center" vertical="center" wrapText="1"/>
      <protection hidden="1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vertical="center" wrapText="1"/>
      <protection hidden="1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0" fontId="18" fillId="2" borderId="7" xfId="0" applyFont="1" applyFill="1" applyBorder="1" applyAlignment="1" applyProtection="1">
      <alignment horizontal="center" vertical="center" wrapText="1"/>
      <protection hidden="1"/>
    </xf>
    <xf numFmtId="0" fontId="5" fillId="4" borderId="3" xfId="0" applyFont="1" applyFill="1" applyBorder="1" applyAlignment="1" applyProtection="1">
      <alignment horizontal="center" vertical="center" wrapText="1"/>
      <protection hidden="1"/>
    </xf>
    <xf numFmtId="0" fontId="5" fillId="4" borderId="6" xfId="0" applyFont="1" applyFill="1" applyBorder="1" applyAlignment="1" applyProtection="1">
      <alignment horizontal="center" vertical="center" wrapText="1"/>
      <protection hidden="1"/>
    </xf>
    <xf numFmtId="0" fontId="5" fillId="4" borderId="1" xfId="0" applyFont="1" applyFill="1" applyBorder="1" applyAlignment="1" applyProtection="1">
      <alignment horizontal="center" vertical="center" wrapText="1"/>
      <protection hidden="1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0" fontId="6" fillId="2" borderId="9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hidden="1"/>
    </xf>
  </cellXfs>
  <cellStyles count="2">
    <cellStyle name="一般" xfId="0" builtinId="0"/>
    <cellStyle name="千分位" xfId="1" builtinId="3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F$47" lockText="1" noThreeD="1"/>
</file>

<file path=xl/ctrlProps/ctrlProp2.xml><?xml version="1.0" encoding="utf-8"?>
<formControlPr xmlns="http://schemas.microsoft.com/office/spreadsheetml/2009/9/main" objectType="CheckBox" fmlaLink="$K$27" lockText="1" noThreeD="1"/>
</file>

<file path=xl/ctrlProps/ctrlProp3.xml><?xml version="1.0" encoding="utf-8"?>
<formControlPr xmlns="http://schemas.microsoft.com/office/spreadsheetml/2009/9/main" objectType="CheckBox" fmlaLink="$K$24" lockText="1" noThreeD="1"/>
</file>

<file path=xl/ctrlProps/ctrlProp4.xml><?xml version="1.0" encoding="utf-8"?>
<formControlPr xmlns="http://schemas.microsoft.com/office/spreadsheetml/2009/9/main" objectType="CheckBox" fmlaLink="$K$25" lockText="1" noThreeD="1"/>
</file>

<file path=xl/ctrlProps/ctrlProp5.xml><?xml version="1.0" encoding="utf-8"?>
<formControlPr xmlns="http://schemas.microsoft.com/office/spreadsheetml/2009/9/main" objectType="CheckBox" fmlaLink="$K$26" lockText="1" noThreeD="1"/>
</file>

<file path=xl/ctrlProps/ctrlProp6.xml><?xml version="1.0" encoding="utf-8"?>
<formControlPr xmlns="http://schemas.microsoft.com/office/spreadsheetml/2009/9/main" objectType="CheckBox" fmlaLink="$K$14" lockText="1" noThreeD="1"/>
</file>

<file path=xl/ctrlProps/ctrlProp7.xml><?xml version="1.0" encoding="utf-8"?>
<formControlPr xmlns="http://schemas.microsoft.com/office/spreadsheetml/2009/9/main" objectType="Radio" firstButton="1" fmlaLink="$K$5" lockText="1" noThreeD="1"/>
</file>

<file path=xl/ctrlProps/ctrlProp8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45</xdr:row>
          <xdr:rowOff>19050</xdr:rowOff>
        </xdr:from>
        <xdr:to>
          <xdr:col>1</xdr:col>
          <xdr:colOff>838200</xdr:colOff>
          <xdr:row>46</xdr:row>
          <xdr:rowOff>19050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同意</a:t>
              </a:r>
            </a:p>
          </xdr:txBody>
        </xdr:sp>
        <xdr:clientData/>
      </xdr:twoCellAnchor>
    </mc:Choice>
    <mc:Fallback/>
  </mc:AlternateContent>
  <xdr:twoCellAnchor editAs="oneCell">
    <xdr:from>
      <xdr:col>3</xdr:col>
      <xdr:colOff>944880</xdr:colOff>
      <xdr:row>49</xdr:row>
      <xdr:rowOff>188595</xdr:rowOff>
    </xdr:from>
    <xdr:to>
      <xdr:col>3</xdr:col>
      <xdr:colOff>3360422</xdr:colOff>
      <xdr:row>54</xdr:row>
      <xdr:rowOff>140970</xdr:rowOff>
    </xdr:to>
    <xdr:grpSp>
      <xdr:nvGrpSpPr>
        <xdr:cNvPr id="13801" name="群組 1"/>
        <xdr:cNvGrpSpPr>
          <a:grpSpLocks/>
        </xdr:cNvGrpSpPr>
      </xdr:nvGrpSpPr>
      <xdr:grpSpPr bwMode="auto">
        <a:xfrm>
          <a:off x="4507230" y="14018895"/>
          <a:ext cx="2415542" cy="1333500"/>
          <a:chOff x="4524374" y="16733000"/>
          <a:chExt cx="2539637" cy="1344000"/>
        </a:xfrm>
      </xdr:grpSpPr>
      <xdr:sp macro="" textlink="" fLocksText="0">
        <xdr:nvSpPr>
          <xdr:cNvPr id="4" name="文字方塊 3"/>
          <xdr:cNvSpPr txBox="1"/>
        </xdr:nvSpPr>
        <xdr:spPr>
          <a:xfrm>
            <a:off x="5699429" y="16733000"/>
            <a:ext cx="1364582" cy="13248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TW" altLang="en-US" sz="1400">
                <a:solidFill>
                  <a:schemeClr val="bg1">
                    <a:lumMod val="85000"/>
                  </a:schemeClr>
                </a:solidFill>
                <a:effectLst/>
                <a:latin typeface="標楷體" panose="03000509000000000000" pitchFamily="65" charset="-120"/>
                <a:ea typeface="標楷體" panose="03000509000000000000" pitchFamily="65" charset="-120"/>
                <a:cs typeface="+mn-cs"/>
              </a:rPr>
              <a:t>大</a:t>
            </a:r>
            <a:r>
              <a:rPr lang="zh-TW" altLang="zh-TW" sz="1400" u="sng">
                <a:solidFill>
                  <a:schemeClr val="bg1">
                    <a:lumMod val="85000"/>
                  </a:schemeClr>
                </a:solidFill>
                <a:effectLst/>
                <a:latin typeface="標楷體" panose="03000509000000000000" pitchFamily="65" charset="-120"/>
                <a:ea typeface="標楷體" panose="03000509000000000000" pitchFamily="65" charset="-120"/>
                <a:cs typeface="+mn-cs"/>
              </a:rPr>
              <a:t> </a:t>
            </a:r>
            <a:r>
              <a:rPr lang="zh-TW" altLang="zh-TW" sz="1400">
                <a:solidFill>
                  <a:schemeClr val="bg1">
                    <a:lumMod val="85000"/>
                  </a:schemeClr>
                </a:solidFill>
                <a:effectLst/>
                <a:latin typeface="標楷體" panose="03000509000000000000" pitchFamily="65" charset="-120"/>
                <a:ea typeface="標楷體" panose="03000509000000000000" pitchFamily="65" charset="-120"/>
                <a:cs typeface="+mn-cs"/>
              </a:rPr>
              <a:t>章</a:t>
            </a:r>
            <a:endParaRPr lang="zh-TW" altLang="en-US" sz="1400">
              <a:solidFill>
                <a:schemeClr val="bg1">
                  <a:lumMod val="85000"/>
                </a:schemeClr>
              </a:solidFill>
              <a:latin typeface="標楷體" panose="03000509000000000000" pitchFamily="65" charset="-120"/>
              <a:ea typeface="標楷體" panose="03000509000000000000" pitchFamily="65" charset="-120"/>
            </a:endParaRPr>
          </a:p>
        </xdr:txBody>
      </xdr:sp>
      <xdr:sp macro="" textlink="" fLocksText="0">
        <xdr:nvSpPr>
          <xdr:cNvPr id="5" name="文字方塊 4"/>
          <xdr:cNvSpPr txBox="1"/>
        </xdr:nvSpPr>
        <xdr:spPr>
          <a:xfrm>
            <a:off x="4524374" y="17347400"/>
            <a:ext cx="720195" cy="72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zh-TW" altLang="en-US" sz="1400">
                <a:solidFill>
                  <a:schemeClr val="bg1">
                    <a:lumMod val="85000"/>
                  </a:schemeClr>
                </a:solidFill>
                <a:latin typeface="標楷體" panose="03000509000000000000" pitchFamily="65" charset="-120"/>
                <a:ea typeface="標楷體" panose="03000509000000000000" pitchFamily="65" charset="-120"/>
              </a:rPr>
              <a:t>小 章</a:t>
            </a:r>
          </a:p>
        </xdr:txBody>
      </xdr:sp>
    </xdr:grpSp>
    <xdr:clientData/>
  </xdr:twoCellAnchor>
  <xdr:twoCellAnchor editAs="oneCell">
    <xdr:from>
      <xdr:col>2</xdr:col>
      <xdr:colOff>2087880</xdr:colOff>
      <xdr:row>35</xdr:row>
      <xdr:rowOff>44940</xdr:rowOff>
    </xdr:from>
    <xdr:to>
      <xdr:col>3</xdr:col>
      <xdr:colOff>3520440</xdr:colOff>
      <xdr:row>45</xdr:row>
      <xdr:rowOff>150867</xdr:rowOff>
    </xdr:to>
    <xdr:pic>
      <xdr:nvPicPr>
        <xdr:cNvPr id="11" name="圖片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7540" y="9935700"/>
          <a:ext cx="3543300" cy="2849127"/>
        </a:xfrm>
        <a:prstGeom prst="rect">
          <a:avLst/>
        </a:prstGeom>
      </xdr:spPr>
    </xdr:pic>
    <xdr:clientData/>
  </xdr:twoCellAnchor>
  <xdr:twoCellAnchor editAs="oneCell">
    <xdr:from>
      <xdr:col>2</xdr:col>
      <xdr:colOff>1948401</xdr:colOff>
      <xdr:row>17</xdr:row>
      <xdr:rowOff>95269</xdr:rowOff>
    </xdr:from>
    <xdr:to>
      <xdr:col>3</xdr:col>
      <xdr:colOff>3559615</xdr:colOff>
      <xdr:row>24</xdr:row>
      <xdr:rowOff>177155</xdr:rowOff>
    </xdr:to>
    <xdr:pic>
      <xdr:nvPicPr>
        <xdr:cNvPr id="12" name="圖片 1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8061" y="5048269"/>
          <a:ext cx="3721954" cy="20021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26</xdr:row>
          <xdr:rowOff>9525</xdr:rowOff>
        </xdr:from>
        <xdr:to>
          <xdr:col>2</xdr:col>
          <xdr:colOff>866775</xdr:colOff>
          <xdr:row>27</xdr:row>
          <xdr:rowOff>9525</xdr:rowOff>
        </xdr:to>
        <xdr:sp macro="" textlink="">
          <xdr:nvSpPr>
            <xdr:cNvPr id="11265" name="Check Box 1" descr="220V-15安培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220V超過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23</xdr:row>
          <xdr:rowOff>38100</xdr:rowOff>
        </xdr:from>
        <xdr:to>
          <xdr:col>2</xdr:col>
          <xdr:colOff>771525</xdr:colOff>
          <xdr:row>23</xdr:row>
          <xdr:rowOff>238125</xdr:rowOff>
        </xdr:to>
        <xdr:sp macro="" textlink="">
          <xdr:nvSpPr>
            <xdr:cNvPr id="11267" name="Check Box 3" descr="220V-15安培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無追加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24</xdr:row>
          <xdr:rowOff>9525</xdr:rowOff>
        </xdr:from>
        <xdr:to>
          <xdr:col>3</xdr:col>
          <xdr:colOff>0</xdr:colOff>
          <xdr:row>25</xdr:row>
          <xdr:rowOff>9525</xdr:rowOff>
        </xdr:to>
        <xdr:sp macro="" textlink="">
          <xdr:nvSpPr>
            <xdr:cNvPr id="11269" name="Check Box 5" descr="220V-15安培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220V單相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25</xdr:row>
          <xdr:rowOff>19050</xdr:rowOff>
        </xdr:from>
        <xdr:to>
          <xdr:col>2</xdr:col>
          <xdr:colOff>876300</xdr:colOff>
          <xdr:row>26</xdr:row>
          <xdr:rowOff>9525</xdr:rowOff>
        </xdr:to>
        <xdr:sp macro="" textlink="">
          <xdr:nvSpPr>
            <xdr:cNvPr id="11270" name="Check Box 6" descr="220V-15安培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新細明體"/>
                  <a:ea typeface="新細明體"/>
                </a:rPr>
                <a:t>220V三相</a:t>
              </a:r>
            </a:p>
          </xdr:txBody>
        </xdr:sp>
        <xdr:clientData fLocksWithSheet="0"/>
      </xdr:twoCellAnchor>
    </mc:Choice>
    <mc:Fallback/>
  </mc:AlternateContent>
  <xdr:twoCellAnchor editAs="oneCell">
    <xdr:from>
      <xdr:col>6</xdr:col>
      <xdr:colOff>85725</xdr:colOff>
      <xdr:row>64</xdr:row>
      <xdr:rowOff>229330</xdr:rowOff>
    </xdr:from>
    <xdr:to>
      <xdr:col>9</xdr:col>
      <xdr:colOff>2241</xdr:colOff>
      <xdr:row>71</xdr:row>
      <xdr:rowOff>199287</xdr:rowOff>
    </xdr:to>
    <xdr:grpSp>
      <xdr:nvGrpSpPr>
        <xdr:cNvPr id="11918" name="群組 6"/>
        <xdr:cNvGrpSpPr>
          <a:grpSpLocks/>
        </xdr:cNvGrpSpPr>
      </xdr:nvGrpSpPr>
      <xdr:grpSpPr bwMode="auto">
        <a:xfrm>
          <a:off x="4905375" y="17155255"/>
          <a:ext cx="2573991" cy="1436807"/>
          <a:chOff x="4524374" y="16636999"/>
          <a:chExt cx="2484575" cy="1440000"/>
        </a:xfrm>
      </xdr:grpSpPr>
      <xdr:sp macro="" textlink="" fLocksText="0">
        <xdr:nvSpPr>
          <xdr:cNvPr id="8" name="文字方塊 7"/>
          <xdr:cNvSpPr txBox="1"/>
        </xdr:nvSpPr>
        <xdr:spPr>
          <a:xfrm>
            <a:off x="5571513" y="16636999"/>
            <a:ext cx="1437436" cy="14400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zh-TW" altLang="en-US" sz="1400">
                <a:solidFill>
                  <a:schemeClr val="bg1">
                    <a:lumMod val="85000"/>
                  </a:schemeClr>
                </a:solidFill>
                <a:effectLst/>
                <a:latin typeface="標楷體" panose="03000509000000000000" pitchFamily="65" charset="-120"/>
                <a:ea typeface="標楷體" panose="03000509000000000000" pitchFamily="65" charset="-120"/>
                <a:cs typeface="+mn-cs"/>
              </a:rPr>
              <a:t>大</a:t>
            </a:r>
            <a:r>
              <a:rPr lang="zh-TW" altLang="zh-TW" sz="1400">
                <a:solidFill>
                  <a:schemeClr val="bg1">
                    <a:lumMod val="85000"/>
                  </a:schemeClr>
                </a:solidFill>
                <a:effectLst/>
                <a:latin typeface="標楷體" panose="03000509000000000000" pitchFamily="65" charset="-120"/>
                <a:ea typeface="標楷體" panose="03000509000000000000" pitchFamily="65" charset="-120"/>
                <a:cs typeface="+mn-cs"/>
              </a:rPr>
              <a:t> 章</a:t>
            </a:r>
            <a:endParaRPr lang="zh-TW" altLang="en-US" sz="1400">
              <a:solidFill>
                <a:schemeClr val="bg1">
                  <a:lumMod val="85000"/>
                </a:schemeClr>
              </a:solidFill>
              <a:latin typeface="標楷體" panose="03000509000000000000" pitchFamily="65" charset="-120"/>
              <a:ea typeface="標楷體" panose="03000509000000000000" pitchFamily="65" charset="-120"/>
            </a:endParaRPr>
          </a:p>
        </xdr:txBody>
      </xdr:sp>
      <xdr:sp macro="" textlink="" fLocksText="0">
        <xdr:nvSpPr>
          <xdr:cNvPr id="9" name="文字方塊 8"/>
          <xdr:cNvSpPr txBox="1"/>
        </xdr:nvSpPr>
        <xdr:spPr>
          <a:xfrm>
            <a:off x="4524374" y="17352231"/>
            <a:ext cx="723478" cy="72476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zh-TW" altLang="en-US" sz="1400">
                <a:solidFill>
                  <a:schemeClr val="bg1">
                    <a:lumMod val="85000"/>
                  </a:schemeClr>
                </a:solidFill>
                <a:latin typeface="標楷體" panose="03000509000000000000" pitchFamily="65" charset="-120"/>
                <a:ea typeface="標楷體" panose="03000509000000000000" pitchFamily="65" charset="-120"/>
              </a:rPr>
              <a:t>小 章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752475</xdr:colOff>
          <xdr:row>13</xdr:row>
          <xdr:rowOff>9525</xdr:rowOff>
        </xdr:from>
        <xdr:to>
          <xdr:col>3</xdr:col>
          <xdr:colOff>238125</xdr:colOff>
          <xdr:row>14</xdr:row>
          <xdr:rowOff>9525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4</xdr:row>
          <xdr:rowOff>85725</xdr:rowOff>
        </xdr:from>
        <xdr:to>
          <xdr:col>3</xdr:col>
          <xdr:colOff>571500</xdr:colOff>
          <xdr:row>4</xdr:row>
          <xdr:rowOff>323850</xdr:rowOff>
        </xdr:to>
        <xdr:sp macro="" textlink="">
          <xdr:nvSpPr>
            <xdr:cNvPr id="11279" name="Option Button 15" descr="是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4</xdr:row>
          <xdr:rowOff>85725</xdr:rowOff>
        </xdr:from>
        <xdr:to>
          <xdr:col>5</xdr:col>
          <xdr:colOff>133350</xdr:colOff>
          <xdr:row>4</xdr:row>
          <xdr:rowOff>323850</xdr:rowOff>
        </xdr:to>
        <xdr:sp macro="" textlink="">
          <xdr:nvSpPr>
            <xdr:cNvPr id="11280" name="Option Button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zh-TW" altLang="en-US" sz="900" b="0" i="0" u="none" strike="noStrike" baseline="0">
                  <a:solidFill>
                    <a:srgbClr val="000000"/>
                  </a:solidFill>
                  <a:latin typeface="Microsoft JhengHei UI"/>
                  <a:ea typeface="Microsoft JhengHei UI"/>
                </a:rPr>
                <a:t>否，需申請入會</a:t>
              </a:r>
            </a:p>
          </xdr:txBody>
        </xdr:sp>
        <xdr:clientData/>
      </xdr:twoCellAnchor>
    </mc:Choice>
    <mc:Fallback/>
  </mc:AlternateContent>
  <xdr:twoCellAnchor>
    <xdr:from>
      <xdr:col>7</xdr:col>
      <xdr:colOff>418810</xdr:colOff>
      <xdr:row>59</xdr:row>
      <xdr:rowOff>48106</xdr:rowOff>
    </xdr:from>
    <xdr:to>
      <xdr:col>9</xdr:col>
      <xdr:colOff>629</xdr:colOff>
      <xdr:row>64</xdr:row>
      <xdr:rowOff>182803</xdr:rowOff>
    </xdr:to>
    <xdr:sp macro="" textlink="">
      <xdr:nvSpPr>
        <xdr:cNvPr id="19" name="文字方塊 18"/>
        <xdr:cNvSpPr txBox="1"/>
      </xdr:nvSpPr>
      <xdr:spPr bwMode="auto">
        <a:xfrm>
          <a:off x="5576964" y="15968044"/>
          <a:ext cx="1187880" cy="1265974"/>
        </a:xfrm>
        <a:prstGeom prst="rect">
          <a:avLst/>
        </a:prstGeom>
        <a:blipFill dpi="0"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a:blip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zh-TW" altLang="en-US" sz="1400">
            <a:solidFill>
              <a:schemeClr val="bg1">
                <a:lumMod val="85000"/>
              </a:schemeClr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ctr"/>
      <a:lstStyle>
        <a:defPPr algn="ctr">
          <a:defRPr sz="1400">
            <a:solidFill>
              <a:schemeClr val="bg1">
                <a:lumMod val="85000"/>
              </a:schemeClr>
            </a:solidFill>
            <a:latin typeface="標楷體" panose="03000509000000000000" pitchFamily="65" charset="-120"/>
            <a:ea typeface="標楷體" panose="03000509000000000000" pitchFamily="65" charset="-120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3"/>
  <dimension ref="A1:P129"/>
  <sheetViews>
    <sheetView topLeftCell="A40" zoomScaleNormal="100" workbookViewId="0">
      <selection activeCell="C42" sqref="C42"/>
    </sheetView>
  </sheetViews>
  <sheetFormatPr defaultColWidth="0" defaultRowHeight="21.95" customHeight="1" zeroHeight="1" x14ac:dyDescent="0.25"/>
  <cols>
    <col min="1" max="1" width="1.5" style="2" customWidth="1"/>
    <col min="2" max="2" width="14.5" style="2" customWidth="1"/>
    <col min="3" max="3" width="30.75" style="2" customWidth="1"/>
    <col min="4" max="4" width="54.25" style="2" customWidth="1"/>
    <col min="5" max="5" width="1.25" style="2" customWidth="1"/>
    <col min="6" max="8" width="12.375" style="2" hidden="1" customWidth="1"/>
    <col min="9" max="16384" width="12.375" style="2" hidden="1"/>
  </cols>
  <sheetData>
    <row r="1" spans="2:5" ht="16.5" customHeight="1" x14ac:dyDescent="0.25"/>
    <row r="2" spans="2:5" s="43" customFormat="1" ht="50.25" customHeight="1" x14ac:dyDescent="0.25">
      <c r="B2" s="85" t="s">
        <v>22</v>
      </c>
      <c r="C2" s="85"/>
      <c r="D2" s="85"/>
      <c r="E2" s="43" t="s">
        <v>23</v>
      </c>
    </row>
    <row r="3" spans="2:5" ht="21.95" customHeight="1" x14ac:dyDescent="0.25">
      <c r="B3" s="86" t="s">
        <v>63</v>
      </c>
      <c r="C3" s="86"/>
      <c r="D3" s="86"/>
    </row>
    <row r="4" spans="2:5" ht="21.95" customHeight="1" x14ac:dyDescent="0.25">
      <c r="B4" s="86" t="s">
        <v>55</v>
      </c>
      <c r="C4" s="86"/>
      <c r="D4" s="86"/>
    </row>
    <row r="5" spans="2:5" ht="21.95" customHeight="1" x14ac:dyDescent="0.25">
      <c r="B5" s="86" t="s">
        <v>54</v>
      </c>
      <c r="C5" s="86"/>
      <c r="D5" s="86"/>
    </row>
    <row r="6" spans="2:5" ht="21.95" customHeight="1" x14ac:dyDescent="0.25">
      <c r="B6" s="86" t="s">
        <v>110</v>
      </c>
      <c r="C6" s="86"/>
      <c r="D6" s="86"/>
    </row>
    <row r="7" spans="2:5" ht="21.95" customHeight="1" x14ac:dyDescent="0.25">
      <c r="B7" s="87" t="s">
        <v>50</v>
      </c>
      <c r="C7" s="87"/>
      <c r="D7" s="87"/>
    </row>
    <row r="8" spans="2:5" ht="21.95" customHeight="1" x14ac:dyDescent="0.25">
      <c r="B8" s="88" t="s">
        <v>51</v>
      </c>
      <c r="C8" s="88"/>
      <c r="D8" s="88"/>
    </row>
    <row r="9" spans="2:5" ht="21.95" customHeight="1" x14ac:dyDescent="0.25">
      <c r="B9" s="86" t="s">
        <v>105</v>
      </c>
      <c r="C9" s="86"/>
      <c r="D9" s="86"/>
    </row>
    <row r="10" spans="2:5" ht="21.95" customHeight="1" x14ac:dyDescent="0.25">
      <c r="B10" s="86" t="s">
        <v>104</v>
      </c>
      <c r="C10" s="86"/>
      <c r="D10" s="86"/>
    </row>
    <row r="11" spans="2:5" ht="21.95" customHeight="1" x14ac:dyDescent="0.25">
      <c r="B11" s="87" t="s">
        <v>59</v>
      </c>
      <c r="C11" s="87"/>
      <c r="D11" s="87"/>
    </row>
    <row r="12" spans="2:5" ht="21.95" customHeight="1" x14ac:dyDescent="0.25">
      <c r="B12" s="87" t="s">
        <v>72</v>
      </c>
      <c r="C12" s="87"/>
      <c r="D12" s="87"/>
    </row>
    <row r="13" spans="2:5" ht="21.95" customHeight="1" x14ac:dyDescent="0.25">
      <c r="B13" s="89" t="s">
        <v>96</v>
      </c>
      <c r="C13" s="89"/>
      <c r="D13" s="89"/>
    </row>
    <row r="14" spans="2:5" ht="21.95" customHeight="1" x14ac:dyDescent="0.25">
      <c r="B14" s="89" t="s">
        <v>106</v>
      </c>
      <c r="C14" s="89"/>
      <c r="D14" s="89"/>
    </row>
    <row r="15" spans="2:5" ht="21.95" customHeight="1" x14ac:dyDescent="0.25">
      <c r="B15" s="89" t="s">
        <v>107</v>
      </c>
      <c r="C15" s="89"/>
      <c r="D15" s="89"/>
    </row>
    <row r="16" spans="2:5" ht="21.95" customHeight="1" x14ac:dyDescent="0.25">
      <c r="B16" s="86" t="s">
        <v>60</v>
      </c>
      <c r="C16" s="86"/>
      <c r="D16" s="86"/>
    </row>
    <row r="17" spans="2:16" ht="21.95" customHeight="1" x14ac:dyDescent="0.25">
      <c r="B17" s="84" t="s">
        <v>109</v>
      </c>
      <c r="C17" s="84"/>
      <c r="D17" s="84"/>
    </row>
    <row r="18" spans="2:16" ht="21.95" customHeight="1" x14ac:dyDescent="0.25">
      <c r="B18" s="84" t="s">
        <v>52</v>
      </c>
      <c r="C18" s="84"/>
      <c r="D18" s="83"/>
    </row>
    <row r="19" spans="2:16" ht="21.95" customHeight="1" x14ac:dyDescent="0.25">
      <c r="B19" s="91" t="s">
        <v>47</v>
      </c>
      <c r="C19" s="91"/>
      <c r="D19" s="83"/>
    </row>
    <row r="20" spans="2:16" ht="21.95" customHeight="1" x14ac:dyDescent="0.25">
      <c r="C20" s="4"/>
      <c r="D20" s="83"/>
    </row>
    <row r="21" spans="2:16" ht="21.95" customHeight="1" x14ac:dyDescent="0.25">
      <c r="C21" s="4"/>
      <c r="D21" s="83"/>
    </row>
    <row r="22" spans="2:16" ht="21.95" customHeight="1" x14ac:dyDescent="0.25">
      <c r="C22" s="4"/>
      <c r="D22" s="83"/>
    </row>
    <row r="23" spans="2:16" ht="21.95" customHeight="1" x14ac:dyDescent="0.25">
      <c r="C23" s="4"/>
      <c r="D23" s="83"/>
    </row>
    <row r="24" spans="2:16" ht="21.95" customHeight="1" x14ac:dyDescent="0.25">
      <c r="C24" s="4"/>
      <c r="D24" s="83"/>
    </row>
    <row r="25" spans="2:16" ht="21.95" customHeight="1" x14ac:dyDescent="0.25">
      <c r="B25" s="84" t="s">
        <v>73</v>
      </c>
      <c r="C25" s="84"/>
      <c r="D25" s="83"/>
    </row>
    <row r="26" spans="2:16" ht="21.95" customHeight="1" x14ac:dyDescent="0.25">
      <c r="B26" s="58" t="s">
        <v>64</v>
      </c>
      <c r="C26" s="58"/>
    </row>
    <row r="27" spans="2:16" ht="21.95" customHeight="1" x14ac:dyDescent="0.25">
      <c r="B27" s="84" t="s">
        <v>74</v>
      </c>
      <c r="C27" s="84"/>
      <c r="D27" s="84"/>
    </row>
    <row r="28" spans="2:16" ht="21.95" customHeight="1" x14ac:dyDescent="0.25">
      <c r="B28" s="58" t="s">
        <v>62</v>
      </c>
      <c r="C28" s="58"/>
    </row>
    <row r="29" spans="2:16" ht="21.95" customHeight="1" x14ac:dyDescent="0.25">
      <c r="B29" s="42"/>
      <c r="C29" s="42"/>
    </row>
    <row r="30" spans="2:16" ht="21.95" customHeight="1" x14ac:dyDescent="0.25">
      <c r="B30" s="42"/>
      <c r="C30" s="42"/>
    </row>
    <row r="31" spans="2:16" ht="21.95" customHeight="1" x14ac:dyDescent="0.25">
      <c r="B31" s="87" t="s">
        <v>97</v>
      </c>
      <c r="C31" s="87"/>
      <c r="D31" s="87"/>
      <c r="I31" s="54"/>
      <c r="J31" s="54"/>
      <c r="K31" s="54"/>
      <c r="L31" s="54"/>
      <c r="M31" s="54"/>
      <c r="N31" s="54"/>
      <c r="O31" s="54"/>
      <c r="P31" s="54"/>
    </row>
    <row r="32" spans="2:16" ht="21.95" customHeight="1" x14ac:dyDescent="0.25">
      <c r="B32" s="87" t="s">
        <v>49</v>
      </c>
      <c r="C32" s="87"/>
      <c r="D32" s="87"/>
      <c r="I32" s="54"/>
      <c r="J32" s="54"/>
      <c r="K32" s="54"/>
      <c r="L32" s="54"/>
      <c r="M32" s="54"/>
      <c r="N32" s="54"/>
      <c r="O32" s="54"/>
      <c r="P32" s="54"/>
    </row>
    <row r="33" spans="2:16" ht="21.95" customHeight="1" x14ac:dyDescent="0.25">
      <c r="B33" s="92" t="s">
        <v>119</v>
      </c>
      <c r="C33" s="92"/>
      <c r="D33" s="92"/>
      <c r="I33" s="54"/>
      <c r="J33" s="54"/>
      <c r="K33" s="54"/>
      <c r="L33" s="54"/>
      <c r="M33" s="54"/>
      <c r="N33" s="54"/>
      <c r="O33" s="54"/>
      <c r="P33" s="54"/>
    </row>
    <row r="34" spans="2:16" ht="21.95" customHeight="1" x14ac:dyDescent="0.25">
      <c r="B34" s="92" t="s">
        <v>120</v>
      </c>
      <c r="C34" s="92"/>
      <c r="D34" s="92"/>
      <c r="I34" s="54"/>
      <c r="J34" s="54"/>
      <c r="K34" s="54"/>
      <c r="L34" s="54"/>
      <c r="M34" s="54"/>
      <c r="N34" s="54"/>
      <c r="O34" s="54"/>
      <c r="P34" s="54"/>
    </row>
    <row r="35" spans="2:16" ht="21.95" customHeight="1" x14ac:dyDescent="0.25">
      <c r="B35" s="57" t="s">
        <v>75</v>
      </c>
      <c r="C35" s="57"/>
      <c r="D35" s="83"/>
      <c r="I35" s="54"/>
      <c r="J35" s="54"/>
      <c r="K35" s="54"/>
      <c r="L35" s="54"/>
      <c r="M35" s="54"/>
      <c r="N35" s="54"/>
      <c r="O35" s="54"/>
      <c r="P35" s="54"/>
    </row>
    <row r="36" spans="2:16" ht="21.95" customHeight="1" x14ac:dyDescent="0.25">
      <c r="B36" s="55"/>
      <c r="C36" s="54"/>
      <c r="D36" s="83"/>
      <c r="I36" s="54"/>
      <c r="J36" s="54"/>
      <c r="K36" s="54"/>
      <c r="L36" s="54"/>
      <c r="M36" s="54"/>
      <c r="N36" s="54"/>
      <c r="O36" s="54"/>
      <c r="P36" s="54"/>
    </row>
    <row r="37" spans="2:16" ht="21.95" customHeight="1" x14ac:dyDescent="0.25">
      <c r="B37" s="2" t="s">
        <v>79</v>
      </c>
      <c r="C37" s="54"/>
      <c r="D37" s="83"/>
      <c r="I37" s="54"/>
      <c r="J37" s="54"/>
      <c r="K37" s="54"/>
      <c r="L37" s="54"/>
      <c r="M37" s="54"/>
      <c r="N37" s="54"/>
      <c r="O37" s="54"/>
      <c r="P37" s="54"/>
    </row>
    <row r="38" spans="2:16" ht="21.95" customHeight="1" x14ac:dyDescent="0.25">
      <c r="B38" s="2" t="s">
        <v>78</v>
      </c>
      <c r="C38" s="54"/>
      <c r="D38" s="83"/>
      <c r="I38" s="54"/>
      <c r="J38" s="54"/>
      <c r="K38" s="54"/>
      <c r="L38" s="54"/>
      <c r="M38" s="54"/>
      <c r="N38" s="54"/>
      <c r="O38" s="54"/>
      <c r="P38" s="54"/>
    </row>
    <row r="39" spans="2:16" ht="21.95" customHeight="1" x14ac:dyDescent="0.25">
      <c r="B39" s="2" t="s">
        <v>61</v>
      </c>
      <c r="C39" s="54"/>
      <c r="D39" s="83"/>
      <c r="I39" s="54"/>
      <c r="J39" s="54"/>
      <c r="K39" s="54"/>
      <c r="L39" s="54"/>
      <c r="M39" s="54"/>
      <c r="N39" s="54"/>
      <c r="O39" s="54"/>
      <c r="P39" s="54"/>
    </row>
    <row r="40" spans="2:16" ht="21.95" customHeight="1" x14ac:dyDescent="0.25">
      <c r="B40" s="57"/>
      <c r="C40" s="54"/>
      <c r="D40" s="83"/>
      <c r="I40" s="54"/>
      <c r="J40" s="54"/>
      <c r="K40" s="54"/>
      <c r="L40" s="54"/>
      <c r="M40" s="54"/>
      <c r="N40" s="54"/>
      <c r="O40" s="54"/>
      <c r="P40" s="54"/>
    </row>
    <row r="41" spans="2:16" ht="21.95" customHeight="1" x14ac:dyDescent="0.25">
      <c r="B41" s="57"/>
      <c r="C41" s="54"/>
      <c r="D41" s="83"/>
      <c r="I41" s="54"/>
      <c r="J41" s="54"/>
      <c r="K41" s="54"/>
      <c r="L41" s="54"/>
      <c r="M41" s="54"/>
      <c r="N41" s="54"/>
      <c r="O41" s="54"/>
      <c r="P41" s="54"/>
    </row>
    <row r="42" spans="2:16" ht="21.95" customHeight="1" x14ac:dyDescent="0.25">
      <c r="B42" s="57"/>
      <c r="C42" s="54"/>
      <c r="D42" s="83"/>
      <c r="I42" s="54"/>
      <c r="J42" s="54"/>
      <c r="K42" s="54"/>
      <c r="L42" s="54"/>
      <c r="M42" s="54"/>
      <c r="N42" s="54"/>
      <c r="O42" s="54"/>
      <c r="P42" s="54"/>
    </row>
    <row r="43" spans="2:16" ht="21.95" customHeight="1" x14ac:dyDescent="0.25">
      <c r="B43" s="57"/>
      <c r="C43" s="54"/>
      <c r="D43" s="83"/>
      <c r="I43" s="54"/>
      <c r="J43" s="54"/>
      <c r="K43" s="54"/>
      <c r="L43" s="54"/>
      <c r="M43" s="54"/>
      <c r="N43" s="54"/>
      <c r="O43" s="54"/>
      <c r="P43" s="54"/>
    </row>
    <row r="44" spans="2:16" ht="21.95" customHeight="1" x14ac:dyDescent="0.25">
      <c r="B44" s="57"/>
      <c r="C44" s="54"/>
      <c r="D44" s="83"/>
      <c r="I44" s="54"/>
      <c r="J44" s="54"/>
      <c r="K44" s="54"/>
      <c r="L44" s="54"/>
      <c r="M44" s="54"/>
      <c r="N44" s="54"/>
      <c r="O44" s="54"/>
      <c r="P44" s="54"/>
    </row>
    <row r="45" spans="2:16" ht="21.95" customHeight="1" x14ac:dyDescent="0.25">
      <c r="B45" s="53"/>
      <c r="C45" s="58"/>
      <c r="D45" s="59"/>
    </row>
    <row r="46" spans="2:16" ht="21.95" customHeight="1" x14ac:dyDescent="0.25">
      <c r="B46" s="90" t="s">
        <v>76</v>
      </c>
      <c r="C46" s="90"/>
    </row>
    <row r="47" spans="2:16" ht="21.95" customHeight="1" x14ac:dyDescent="0.25">
      <c r="B47" s="1" t="s">
        <v>53</v>
      </c>
      <c r="C47" s="1"/>
      <c r="F47" s="50" t="b">
        <v>0</v>
      </c>
    </row>
    <row r="48" spans="2:16" ht="21.95" customHeight="1" x14ac:dyDescent="0.25">
      <c r="B48" s="1" t="s">
        <v>98</v>
      </c>
      <c r="C48" s="1"/>
      <c r="F48" s="50">
        <f xml:space="preserve"> COUNTIF(F47,"TRUE")</f>
        <v>0</v>
      </c>
    </row>
    <row r="49" spans="2:4" ht="21.95" customHeight="1" x14ac:dyDescent="0.25">
      <c r="B49" s="1" t="s">
        <v>77</v>
      </c>
      <c r="C49" s="1"/>
    </row>
    <row r="50" spans="2:4" ht="21.95" customHeight="1" x14ac:dyDescent="0.25"/>
    <row r="51" spans="2:4" ht="21.95" customHeight="1" x14ac:dyDescent="0.25">
      <c r="B51" s="41" t="s">
        <v>57</v>
      </c>
      <c r="C51" s="81"/>
      <c r="D51" s="81"/>
    </row>
    <row r="52" spans="2:4" ht="21.95" customHeight="1" x14ac:dyDescent="0.25">
      <c r="B52" s="41" t="s">
        <v>58</v>
      </c>
      <c r="C52" s="56"/>
      <c r="D52" s="25"/>
    </row>
    <row r="53" spans="2:4" ht="21.95" customHeight="1" x14ac:dyDescent="0.25">
      <c r="C53" s="1"/>
    </row>
    <row r="54" spans="2:4" ht="21.95" customHeight="1" x14ac:dyDescent="0.25">
      <c r="C54" s="81" t="s">
        <v>118</v>
      </c>
      <c r="D54" s="81"/>
    </row>
    <row r="55" spans="2:4" ht="21.95" customHeight="1" x14ac:dyDescent="0.25">
      <c r="C55" s="51"/>
    </row>
    <row r="56" spans="2:4" ht="16.5" customHeight="1" x14ac:dyDescent="0.25"/>
    <row r="57" spans="2:4" ht="16.5" hidden="1" customHeight="1" x14ac:dyDescent="0.25"/>
    <row r="58" spans="2:4" ht="16.5" hidden="1" customHeight="1" x14ac:dyDescent="0.25"/>
    <row r="59" spans="2:4" ht="16.5" hidden="1" customHeight="1" x14ac:dyDescent="0.25"/>
    <row r="60" spans="2:4" ht="16.5" hidden="1" customHeight="1" x14ac:dyDescent="0.25"/>
    <row r="61" spans="2:4" ht="16.5" hidden="1" customHeight="1" x14ac:dyDescent="0.25"/>
    <row r="62" spans="2:4" ht="16.5" hidden="1" customHeight="1" x14ac:dyDescent="0.25"/>
    <row r="63" spans="2:4" ht="16.5" hidden="1" customHeight="1" x14ac:dyDescent="0.25"/>
    <row r="64" spans="2:4" ht="16.5" hidden="1" customHeight="1" x14ac:dyDescent="0.25"/>
    <row r="65" ht="16.5" hidden="1" customHeight="1" x14ac:dyDescent="0.25"/>
    <row r="66" ht="16.5" hidden="1" customHeight="1" x14ac:dyDescent="0.25"/>
    <row r="67" ht="16.5" hidden="1" customHeight="1" x14ac:dyDescent="0.25"/>
    <row r="68" ht="16.5" hidden="1" customHeight="1" x14ac:dyDescent="0.25"/>
    <row r="69" ht="16.5" hidden="1" customHeight="1" x14ac:dyDescent="0.25"/>
    <row r="70" ht="16.5" hidden="1" customHeight="1" x14ac:dyDescent="0.25"/>
    <row r="71" ht="16.5" hidden="1" customHeight="1" x14ac:dyDescent="0.25"/>
    <row r="72" ht="16.5" hidden="1" customHeight="1" x14ac:dyDescent="0.25"/>
    <row r="73" ht="16.5" hidden="1" customHeight="1" x14ac:dyDescent="0.25"/>
    <row r="74" ht="16.5" hidden="1" customHeight="1" x14ac:dyDescent="0.25"/>
    <row r="75" ht="16.5" hidden="1" customHeight="1" x14ac:dyDescent="0.25"/>
    <row r="76" ht="16.5" hidden="1" customHeight="1" x14ac:dyDescent="0.25"/>
    <row r="77" ht="16.5" hidden="1" customHeight="1" x14ac:dyDescent="0.25"/>
    <row r="78" ht="16.5" hidden="1" customHeight="1" x14ac:dyDescent="0.25"/>
    <row r="79" ht="16.5" hidden="1" customHeight="1" x14ac:dyDescent="0.25"/>
    <row r="80" ht="16.5" hidden="1" customHeight="1" x14ac:dyDescent="0.25"/>
    <row r="81" spans="2:4" ht="16.5" hidden="1" customHeight="1" x14ac:dyDescent="0.25"/>
    <row r="82" spans="2:4" ht="16.5" hidden="1" customHeight="1" x14ac:dyDescent="0.25"/>
    <row r="83" spans="2:4" ht="16.5" hidden="1" customHeight="1" x14ac:dyDescent="0.25"/>
    <row r="84" spans="2:4" ht="16.5" hidden="1" customHeight="1" x14ac:dyDescent="0.25"/>
    <row r="85" spans="2:4" ht="16.5" hidden="1" customHeight="1" x14ac:dyDescent="0.25"/>
    <row r="86" spans="2:4" ht="16.5" hidden="1" customHeight="1" x14ac:dyDescent="0.25"/>
    <row r="87" spans="2:4" ht="16.5" hidden="1" customHeight="1" x14ac:dyDescent="0.25"/>
    <row r="88" spans="2:4" ht="16.5" hidden="1" customHeight="1" x14ac:dyDescent="0.25"/>
    <row r="89" spans="2:4" ht="16.5" hidden="1" customHeight="1" x14ac:dyDescent="0.25"/>
    <row r="90" spans="2:4" ht="16.5" hidden="1" customHeight="1" x14ac:dyDescent="0.25"/>
    <row r="91" spans="2:4" ht="21.95" hidden="1" customHeight="1" x14ac:dyDescent="0.25"/>
    <row r="92" spans="2:4" ht="21.95" hidden="1" customHeight="1" x14ac:dyDescent="0.25"/>
    <row r="93" spans="2:4" s="44" customFormat="1" ht="21.95" customHeight="1" x14ac:dyDescent="0.25">
      <c r="B93" s="82" t="s">
        <v>111</v>
      </c>
      <c r="C93" s="82"/>
      <c r="D93" s="82"/>
    </row>
    <row r="94" spans="2:4" s="44" customFormat="1" ht="21.95" customHeight="1" x14ac:dyDescent="0.25">
      <c r="B94" s="82" t="s">
        <v>108</v>
      </c>
      <c r="C94" s="82"/>
      <c r="D94" s="82"/>
    </row>
    <row r="95" spans="2:4" ht="21.95" customHeight="1" x14ac:dyDescent="0.25"/>
    <row r="96" spans="2:4" ht="21.95" hidden="1" customHeight="1" x14ac:dyDescent="0.25"/>
    <row r="97" ht="21.95" hidden="1" customHeight="1" x14ac:dyDescent="0.25"/>
    <row r="98" ht="21.95" hidden="1" customHeight="1" x14ac:dyDescent="0.25"/>
    <row r="99" ht="21.95" hidden="1" customHeight="1" x14ac:dyDescent="0.25"/>
    <row r="100" ht="21.95" hidden="1" customHeight="1" x14ac:dyDescent="0.25"/>
    <row r="101" ht="21.95" hidden="1" customHeight="1" x14ac:dyDescent="0.25"/>
    <row r="102" ht="21.95" hidden="1" customHeight="1" x14ac:dyDescent="0.25"/>
    <row r="103" ht="21.95" hidden="1" customHeight="1" x14ac:dyDescent="0.25"/>
    <row r="104" ht="21.95" hidden="1" customHeight="1" x14ac:dyDescent="0.25"/>
    <row r="105" ht="21.95" hidden="1" customHeight="1" x14ac:dyDescent="0.25"/>
    <row r="106" ht="21.95" hidden="1" customHeight="1" x14ac:dyDescent="0.25"/>
    <row r="107" ht="21.95" hidden="1" customHeight="1" x14ac:dyDescent="0.25"/>
    <row r="108" ht="21.95" hidden="1" customHeight="1" x14ac:dyDescent="0.25"/>
    <row r="109" ht="21.95" hidden="1" customHeight="1" x14ac:dyDescent="0.25"/>
    <row r="110" ht="21.95" hidden="1" customHeight="1" x14ac:dyDescent="0.25"/>
    <row r="111" ht="21.95" hidden="1" customHeight="1" x14ac:dyDescent="0.25"/>
    <row r="112" ht="21.95" hidden="1" customHeight="1" x14ac:dyDescent="0.25"/>
    <row r="113" ht="21.95" hidden="1" customHeight="1" x14ac:dyDescent="0.25"/>
    <row r="114" ht="21.95" hidden="1" customHeight="1" x14ac:dyDescent="0.25"/>
    <row r="115" ht="21.95" hidden="1" customHeight="1" x14ac:dyDescent="0.25"/>
    <row r="116" ht="21.95" hidden="1" customHeight="1" x14ac:dyDescent="0.25"/>
    <row r="117" ht="21.95" hidden="1" customHeight="1" x14ac:dyDescent="0.25"/>
    <row r="118" ht="21.95" hidden="1" customHeight="1" x14ac:dyDescent="0.25"/>
    <row r="119" ht="21.95" hidden="1" customHeight="1" x14ac:dyDescent="0.25"/>
    <row r="120" ht="21.95" hidden="1" customHeight="1" x14ac:dyDescent="0.25"/>
    <row r="121" ht="21.95" hidden="1" customHeight="1" x14ac:dyDescent="0.25"/>
    <row r="122" ht="21.95" hidden="1" customHeight="1" x14ac:dyDescent="0.25"/>
    <row r="123" ht="21.95" hidden="1" customHeight="1" x14ac:dyDescent="0.25"/>
    <row r="124" ht="21.95" hidden="1" customHeight="1" x14ac:dyDescent="0.25"/>
    <row r="125" ht="21.95" hidden="1" customHeight="1" x14ac:dyDescent="0.25"/>
    <row r="126" ht="21.95" hidden="1" customHeight="1" x14ac:dyDescent="0.25"/>
    <row r="127" ht="21.95" hidden="1" customHeight="1" x14ac:dyDescent="0.25"/>
    <row r="128" ht="21.95" hidden="1" customHeight="1" x14ac:dyDescent="0.25"/>
    <row r="129" ht="21.95" hidden="1" customHeight="1" x14ac:dyDescent="0.25"/>
  </sheetData>
  <sheetProtection selectLockedCells="1"/>
  <dataConsolidate/>
  <mergeCells count="31">
    <mergeCell ref="B13:D13"/>
    <mergeCell ref="B14:D14"/>
    <mergeCell ref="B46:C46"/>
    <mergeCell ref="B25:C25"/>
    <mergeCell ref="B18:C18"/>
    <mergeCell ref="B19:C19"/>
    <mergeCell ref="B34:D34"/>
    <mergeCell ref="D35:D44"/>
    <mergeCell ref="B15:D15"/>
    <mergeCell ref="B16:D16"/>
    <mergeCell ref="B17:D17"/>
    <mergeCell ref="B33:D33"/>
    <mergeCell ref="B31:D31"/>
    <mergeCell ref="B32:D32"/>
    <mergeCell ref="B8:D8"/>
    <mergeCell ref="B9:D9"/>
    <mergeCell ref="B10:D10"/>
    <mergeCell ref="B11:D11"/>
    <mergeCell ref="B12:D12"/>
    <mergeCell ref="B2:D2"/>
    <mergeCell ref="B3:D3"/>
    <mergeCell ref="B4:D4"/>
    <mergeCell ref="B5:D5"/>
    <mergeCell ref="B7:D7"/>
    <mergeCell ref="B6:D6"/>
    <mergeCell ref="C54:D54"/>
    <mergeCell ref="B93:D93"/>
    <mergeCell ref="B94:D94"/>
    <mergeCell ref="D18:D25"/>
    <mergeCell ref="B27:D27"/>
    <mergeCell ref="C51:D51"/>
  </mergeCells>
  <phoneticPr fontId="2" type="noConversion"/>
  <dataValidations count="2">
    <dataValidation type="custom" errorStyle="information" allowBlank="1" showInputMessage="1" showErrorMessage="1" error="同意上述內容請打勾" sqref="D52">
      <formula1>F48=1</formula1>
    </dataValidation>
    <dataValidation type="custom" errorStyle="information" allowBlank="1" showInputMessage="1" showErrorMessage="1" error="同意上述內容請打勾" sqref="C51:D51">
      <formula1>F48=1</formula1>
    </dataValidation>
  </dataValidations>
  <printOptions horizontalCentered="1"/>
  <pageMargins left="0.11811023622047245" right="0.11811023622047245" top="1.5748031496062993" bottom="1.1811023622047245" header="0.31496062992125984" footer="0.31496062992125984"/>
  <pageSetup paperSize="9" orientation="portrait" r:id="rId1"/>
  <headerFooter>
    <oddHeader>&amp;C&amp;G</oddHeader>
    <oddFooter>&amp;C&amp;A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6" r:id="rId5" name="Check Box 122">
              <controlPr defaultSize="0" autoFill="0" autoLine="0" autoPict="0">
                <anchor moveWithCells="1">
                  <from>
                    <xdr:col>1</xdr:col>
                    <xdr:colOff>295275</xdr:colOff>
                    <xdr:row>45</xdr:row>
                    <xdr:rowOff>19050</xdr:rowOff>
                  </from>
                  <to>
                    <xdr:col>1</xdr:col>
                    <xdr:colOff>838200</xdr:colOff>
                    <xdr:row>46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工作表1"/>
  <dimension ref="A1:N95"/>
  <sheetViews>
    <sheetView showZeros="0" tabSelected="1" topLeftCell="A40" zoomScaleNormal="100" workbookViewId="0">
      <selection activeCell="G50" sqref="G50:G51"/>
    </sheetView>
  </sheetViews>
  <sheetFormatPr defaultColWidth="0" defaultRowHeight="16.5" zeroHeight="1" x14ac:dyDescent="0.25"/>
  <cols>
    <col min="1" max="1" width="2.625" style="6" customWidth="1"/>
    <col min="2" max="2" width="13.125" style="6" customWidth="1"/>
    <col min="3" max="3" width="11.625" style="6" customWidth="1"/>
    <col min="4" max="4" width="12.625" style="6" customWidth="1"/>
    <col min="5" max="9" width="11.625" style="6" customWidth="1"/>
    <col min="10" max="10" width="2.625" style="6" customWidth="1"/>
    <col min="11" max="13" width="11.375" style="6" hidden="1" customWidth="1"/>
    <col min="14" max="14" width="7.875" style="6" hidden="1" customWidth="1"/>
    <col min="15" max="16384" width="11.375" style="6" hidden="1"/>
  </cols>
  <sheetData>
    <row r="1" spans="1:14" ht="16.5" customHeight="1" x14ac:dyDescent="0.25"/>
    <row r="2" spans="1:14" ht="30" customHeight="1" thickBot="1" x14ac:dyDescent="0.3">
      <c r="B2" s="206" t="s">
        <v>56</v>
      </c>
      <c r="C2" s="206"/>
      <c r="D2" s="206"/>
      <c r="E2" s="206"/>
      <c r="F2" s="206"/>
      <c r="G2" s="206"/>
      <c r="H2" s="206"/>
      <c r="I2" s="206"/>
      <c r="J2" s="24"/>
    </row>
    <row r="3" spans="1:14" ht="30" customHeight="1" x14ac:dyDescent="0.25">
      <c r="B3" s="207" t="s">
        <v>0</v>
      </c>
      <c r="C3" s="150"/>
      <c r="D3" s="208">
        <f>切結書!C51</f>
        <v>0</v>
      </c>
      <c r="E3" s="208"/>
      <c r="F3" s="208"/>
      <c r="G3" s="208"/>
      <c r="H3" s="208"/>
      <c r="I3" s="209"/>
      <c r="J3" s="62"/>
    </row>
    <row r="4" spans="1:14" ht="30" customHeight="1" x14ac:dyDescent="0.25">
      <c r="B4" s="210" t="s">
        <v>16</v>
      </c>
      <c r="C4" s="211"/>
      <c r="D4" s="212"/>
      <c r="E4" s="212"/>
      <c r="F4" s="39" t="s">
        <v>46</v>
      </c>
      <c r="G4" s="212"/>
      <c r="H4" s="212"/>
      <c r="I4" s="213"/>
      <c r="J4" s="75"/>
    </row>
    <row r="5" spans="1:14" ht="30" customHeight="1" x14ac:dyDescent="0.25">
      <c r="B5" s="210" t="s">
        <v>44</v>
      </c>
      <c r="C5" s="211"/>
      <c r="D5" s="217"/>
      <c r="E5" s="217"/>
      <c r="F5" s="39" t="s">
        <v>45</v>
      </c>
      <c r="G5" s="215"/>
      <c r="H5" s="215"/>
      <c r="I5" s="216"/>
      <c r="J5" s="40"/>
      <c r="K5" s="78">
        <v>0</v>
      </c>
      <c r="M5" s="68"/>
    </row>
    <row r="6" spans="1:14" ht="20.100000000000001" customHeight="1" x14ac:dyDescent="0.25">
      <c r="B6" s="129" t="s">
        <v>112</v>
      </c>
      <c r="C6" s="129"/>
      <c r="D6" s="129"/>
      <c r="E6" s="129"/>
      <c r="F6" s="129"/>
      <c r="G6" s="129"/>
      <c r="H6" s="129"/>
      <c r="I6" s="129"/>
      <c r="J6" s="40"/>
      <c r="K6" s="76"/>
      <c r="M6" s="68"/>
    </row>
    <row r="7" spans="1:14" ht="20.100000000000001" customHeight="1" x14ac:dyDescent="0.25">
      <c r="B7" s="214" t="s">
        <v>48</v>
      </c>
      <c r="C7" s="214"/>
      <c r="D7" s="214"/>
      <c r="E7" s="214"/>
      <c r="F7" s="214"/>
      <c r="G7" s="214"/>
      <c r="H7" s="214"/>
      <c r="I7" s="214"/>
      <c r="J7" s="74"/>
    </row>
    <row r="8" spans="1:14" ht="20.100000000000001" customHeight="1" thickBot="1" x14ac:dyDescent="0.3">
      <c r="B8" s="88" t="s">
        <v>70</v>
      </c>
      <c r="C8" s="88"/>
      <c r="D8" s="88"/>
      <c r="E8" s="88"/>
      <c r="F8" s="88"/>
      <c r="G8" s="88"/>
      <c r="H8" s="88"/>
      <c r="I8" s="88"/>
      <c r="J8" s="62"/>
    </row>
    <row r="9" spans="1:14" s="5" customFormat="1" ht="21.95" customHeight="1" thickBot="1" x14ac:dyDescent="0.3">
      <c r="A9" s="6"/>
      <c r="B9" s="145" t="s">
        <v>24</v>
      </c>
      <c r="C9" s="146"/>
      <c r="D9" s="146"/>
      <c r="E9" s="146" t="s">
        <v>80</v>
      </c>
      <c r="F9" s="146"/>
      <c r="G9" s="146" t="s">
        <v>81</v>
      </c>
      <c r="H9" s="146"/>
      <c r="I9" s="9" t="s">
        <v>25</v>
      </c>
      <c r="J9" s="7"/>
      <c r="K9" s="6"/>
      <c r="L9" s="6"/>
      <c r="M9" s="6"/>
      <c r="N9" s="6"/>
    </row>
    <row r="10" spans="1:14" s="5" customFormat="1" ht="21.95" customHeight="1" x14ac:dyDescent="0.25">
      <c r="A10" s="6"/>
      <c r="B10" s="99" t="s">
        <v>116</v>
      </c>
      <c r="C10" s="95" t="s">
        <v>103</v>
      </c>
      <c r="D10" s="96"/>
      <c r="E10" s="143">
        <v>6000</v>
      </c>
      <c r="F10" s="143"/>
      <c r="G10" s="144"/>
      <c r="H10" s="144"/>
      <c r="I10" s="10">
        <f>E10*G10</f>
        <v>0</v>
      </c>
      <c r="J10" s="27"/>
      <c r="K10" s="6"/>
      <c r="L10" s="6"/>
      <c r="M10" s="6"/>
      <c r="N10" s="6"/>
    </row>
    <row r="11" spans="1:14" s="5" customFormat="1" ht="21.95" customHeight="1" thickBot="1" x14ac:dyDescent="0.3">
      <c r="A11" s="6"/>
      <c r="B11" s="100"/>
      <c r="C11" s="97" t="s">
        <v>115</v>
      </c>
      <c r="D11" s="98"/>
      <c r="E11" s="143">
        <v>6000</v>
      </c>
      <c r="F11" s="143"/>
      <c r="G11" s="144"/>
      <c r="H11" s="144"/>
      <c r="I11" s="10">
        <f t="shared" ref="I11" si="0">E11*G11</f>
        <v>0</v>
      </c>
      <c r="J11" s="27"/>
      <c r="K11" s="6"/>
      <c r="L11" s="6"/>
      <c r="M11" s="6"/>
      <c r="N11" s="6"/>
    </row>
    <row r="12" spans="1:14" s="5" customFormat="1" ht="21.95" customHeight="1" x14ac:dyDescent="0.25">
      <c r="A12" s="6"/>
      <c r="B12" s="145" t="s">
        <v>26</v>
      </c>
      <c r="C12" s="146"/>
      <c r="D12" s="146"/>
      <c r="E12" s="146"/>
      <c r="F12" s="146"/>
      <c r="G12" s="147">
        <f>G10+G11</f>
        <v>0</v>
      </c>
      <c r="H12" s="147"/>
      <c r="I12" s="148"/>
      <c r="J12" s="7"/>
      <c r="K12" s="6"/>
      <c r="L12" s="6"/>
      <c r="M12" s="6"/>
      <c r="N12" s="6"/>
    </row>
    <row r="13" spans="1:14" s="5" customFormat="1" ht="21.95" customHeight="1" thickBot="1" x14ac:dyDescent="0.3">
      <c r="A13" s="6"/>
      <c r="B13" s="204" t="s">
        <v>27</v>
      </c>
      <c r="C13" s="205"/>
      <c r="D13" s="205"/>
      <c r="E13" s="205"/>
      <c r="F13" s="205"/>
      <c r="G13" s="140">
        <f>SUM(I10:I11)</f>
        <v>0</v>
      </c>
      <c r="H13" s="141"/>
      <c r="I13" s="142"/>
      <c r="J13" s="7"/>
      <c r="K13" s="6"/>
      <c r="L13" s="6"/>
      <c r="M13" s="6"/>
      <c r="N13" s="6"/>
    </row>
    <row r="14" spans="1:14" s="46" customFormat="1" ht="20.100000000000001" customHeight="1" x14ac:dyDescent="0.25">
      <c r="A14" s="5"/>
      <c r="B14" s="218" t="s">
        <v>82</v>
      </c>
      <c r="C14" s="219"/>
      <c r="D14" s="219"/>
      <c r="E14" s="219"/>
      <c r="F14" s="219"/>
      <c r="G14" s="219"/>
      <c r="H14" s="219"/>
      <c r="I14" s="220"/>
      <c r="J14" s="47"/>
      <c r="K14" s="79" t="b">
        <v>0</v>
      </c>
      <c r="L14" s="79" t="str">
        <f>IF(K14=TRUE,"是","否")</f>
        <v>否</v>
      </c>
    </row>
    <row r="15" spans="1:14" s="5" customFormat="1" ht="9.9499999999999993" customHeight="1" thickBot="1" x14ac:dyDescent="0.3">
      <c r="A15" s="6"/>
      <c r="B15" s="7"/>
      <c r="C15" s="7"/>
      <c r="D15" s="7"/>
      <c r="E15" s="7"/>
      <c r="F15" s="7"/>
      <c r="G15" s="11"/>
      <c r="H15" s="7"/>
      <c r="I15" s="7"/>
      <c r="J15" s="7"/>
      <c r="K15" s="6"/>
      <c r="L15" s="6"/>
      <c r="M15" s="6"/>
      <c r="N15" s="6"/>
    </row>
    <row r="16" spans="1:14" ht="27" customHeight="1" x14ac:dyDescent="0.25">
      <c r="B16" s="12" t="s">
        <v>17</v>
      </c>
      <c r="C16" s="152"/>
      <c r="D16" s="152"/>
      <c r="E16" s="152"/>
      <c r="F16" s="15" t="s">
        <v>18</v>
      </c>
      <c r="G16" s="152"/>
      <c r="H16" s="152"/>
      <c r="I16" s="221"/>
      <c r="J16" s="8"/>
    </row>
    <row r="17" spans="2:12" ht="24.75" customHeight="1" x14ac:dyDescent="0.25">
      <c r="B17" s="13" t="s">
        <v>9</v>
      </c>
      <c r="C17" s="101"/>
      <c r="D17" s="101"/>
      <c r="E17" s="101"/>
      <c r="F17" s="66" t="s">
        <v>12</v>
      </c>
      <c r="G17" s="101"/>
      <c r="H17" s="101"/>
      <c r="I17" s="102"/>
      <c r="J17" s="8"/>
    </row>
    <row r="18" spans="2:12" ht="24.75" customHeight="1" x14ac:dyDescent="0.25">
      <c r="B18" s="13" t="s">
        <v>10</v>
      </c>
      <c r="C18" s="101"/>
      <c r="D18" s="101"/>
      <c r="E18" s="101"/>
      <c r="F18" s="66" t="s">
        <v>13</v>
      </c>
      <c r="G18" s="101"/>
      <c r="H18" s="101"/>
      <c r="I18" s="102"/>
      <c r="J18" s="8"/>
    </row>
    <row r="19" spans="2:12" ht="22.5" customHeight="1" x14ac:dyDescent="0.25">
      <c r="B19" s="13" t="s">
        <v>102</v>
      </c>
      <c r="C19" s="101"/>
      <c r="D19" s="101"/>
      <c r="E19" s="101"/>
      <c r="F19" s="66" t="s">
        <v>14</v>
      </c>
      <c r="G19" s="101"/>
      <c r="H19" s="101"/>
      <c r="I19" s="102"/>
      <c r="J19" s="8"/>
    </row>
    <row r="20" spans="2:12" ht="26.25" customHeight="1" thickBot="1" x14ac:dyDescent="0.3">
      <c r="B20" s="14" t="s">
        <v>11</v>
      </c>
      <c r="C20" s="222"/>
      <c r="D20" s="222"/>
      <c r="E20" s="222"/>
      <c r="F20" s="49" t="s">
        <v>15</v>
      </c>
      <c r="G20" s="222"/>
      <c r="H20" s="222"/>
      <c r="I20" s="223"/>
      <c r="J20" s="8"/>
    </row>
    <row r="21" spans="2:12" ht="9.9499999999999993" customHeight="1" thickBot="1" x14ac:dyDescent="0.3">
      <c r="B21" s="8"/>
      <c r="C21" s="8"/>
      <c r="D21" s="8"/>
      <c r="E21" s="8"/>
      <c r="F21" s="8"/>
      <c r="G21" s="8"/>
      <c r="H21" s="8"/>
      <c r="I21" s="8"/>
      <c r="J21" s="8"/>
    </row>
    <row r="22" spans="2:12" ht="20.100000000000001" customHeight="1" x14ac:dyDescent="0.25">
      <c r="B22" s="103" t="s">
        <v>32</v>
      </c>
      <c r="C22" s="104"/>
      <c r="D22" s="104"/>
      <c r="E22" s="104"/>
      <c r="F22" s="104"/>
      <c r="G22" s="104"/>
      <c r="H22" s="104"/>
      <c r="I22" s="105"/>
      <c r="J22" s="28"/>
    </row>
    <row r="23" spans="2:12" ht="20.100000000000001" customHeight="1" x14ac:dyDescent="0.25">
      <c r="B23" s="13" t="s">
        <v>34</v>
      </c>
      <c r="C23" s="66" t="s">
        <v>40</v>
      </c>
      <c r="D23" s="66" t="s">
        <v>25</v>
      </c>
      <c r="E23" s="155" t="s">
        <v>36</v>
      </c>
      <c r="F23" s="155"/>
      <c r="G23" s="155"/>
      <c r="H23" s="155"/>
      <c r="I23" s="156"/>
      <c r="J23" s="8"/>
    </row>
    <row r="24" spans="2:12" ht="20.100000000000001" customHeight="1" x14ac:dyDescent="0.25">
      <c r="B24" s="106" t="s">
        <v>42</v>
      </c>
      <c r="C24" s="16"/>
      <c r="D24" s="33">
        <f>0*L24</f>
        <v>0</v>
      </c>
      <c r="E24" s="153" t="s">
        <v>28</v>
      </c>
      <c r="F24" s="153"/>
      <c r="G24" s="153"/>
      <c r="H24" s="153"/>
      <c r="I24" s="154"/>
      <c r="J24" s="3"/>
      <c r="K24" s="80" t="b">
        <v>0</v>
      </c>
      <c r="L24" s="80">
        <f xml:space="preserve"> COUNTIF(K24,"TRUE")</f>
        <v>0</v>
      </c>
    </row>
    <row r="25" spans="2:12" ht="20.100000000000001" customHeight="1" x14ac:dyDescent="0.25">
      <c r="B25" s="106"/>
      <c r="C25" s="16"/>
      <c r="D25" s="33" t="str">
        <f>IF(K25=FALSE,"",4500)</f>
        <v/>
      </c>
      <c r="E25" s="153" t="s">
        <v>30</v>
      </c>
      <c r="F25" s="153"/>
      <c r="G25" s="153"/>
      <c r="H25" s="153"/>
      <c r="I25" s="154"/>
      <c r="J25" s="3"/>
      <c r="K25" s="80" t="b">
        <v>0</v>
      </c>
      <c r="L25" s="80">
        <f t="shared" ref="L25:L27" si="1" xml:space="preserve"> COUNTIF(K25,"TRUE")</f>
        <v>0</v>
      </c>
    </row>
    <row r="26" spans="2:12" ht="20.100000000000001" customHeight="1" x14ac:dyDescent="0.25">
      <c r="B26" s="106"/>
      <c r="C26" s="16"/>
      <c r="D26" s="33" t="str">
        <f>IF(K26=FALSE,"",6000)</f>
        <v/>
      </c>
      <c r="E26" s="153" t="s">
        <v>31</v>
      </c>
      <c r="F26" s="153"/>
      <c r="G26" s="153"/>
      <c r="H26" s="153"/>
      <c r="I26" s="154"/>
      <c r="J26" s="3"/>
      <c r="K26" s="80" t="b">
        <v>0</v>
      </c>
      <c r="L26" s="80">
        <f t="shared" si="1"/>
        <v>0</v>
      </c>
    </row>
    <row r="27" spans="2:12" ht="20.100000000000001" customHeight="1" thickBot="1" x14ac:dyDescent="0.3">
      <c r="B27" s="37" t="s">
        <v>41</v>
      </c>
      <c r="C27" s="17"/>
      <c r="D27" s="34" t="str">
        <f>IF(K27=FALSE,"","另行報價")</f>
        <v/>
      </c>
      <c r="E27" s="157" t="s">
        <v>29</v>
      </c>
      <c r="F27" s="157"/>
      <c r="G27" s="157"/>
      <c r="H27" s="157"/>
      <c r="I27" s="158"/>
      <c r="J27" s="3"/>
      <c r="K27" s="80" t="b">
        <v>0</v>
      </c>
      <c r="L27" s="80">
        <f t="shared" si="1"/>
        <v>0</v>
      </c>
    </row>
    <row r="28" spans="2:12" ht="9.9499999999999993" customHeight="1" thickBot="1" x14ac:dyDescent="0.3">
      <c r="B28" s="224"/>
      <c r="C28" s="224"/>
      <c r="D28" s="224"/>
      <c r="E28" s="224"/>
      <c r="F28" s="224"/>
      <c r="G28" s="224"/>
      <c r="H28" s="224"/>
      <c r="I28" s="224"/>
      <c r="J28" s="75"/>
    </row>
    <row r="29" spans="2:12" ht="20.100000000000001" customHeight="1" x14ac:dyDescent="0.25">
      <c r="B29" s="103" t="s">
        <v>71</v>
      </c>
      <c r="C29" s="104"/>
      <c r="D29" s="104"/>
      <c r="E29" s="104"/>
      <c r="F29" s="104"/>
      <c r="G29" s="104"/>
      <c r="H29" s="104"/>
      <c r="I29" s="105"/>
      <c r="J29" s="28"/>
    </row>
    <row r="30" spans="2:12" ht="20.100000000000001" customHeight="1" x14ac:dyDescent="0.25">
      <c r="B30" s="13" t="s">
        <v>34</v>
      </c>
      <c r="C30" s="66" t="s">
        <v>33</v>
      </c>
      <c r="D30" s="66" t="s">
        <v>25</v>
      </c>
      <c r="E30" s="155" t="s">
        <v>36</v>
      </c>
      <c r="F30" s="155"/>
      <c r="G30" s="155"/>
      <c r="H30" s="155"/>
      <c r="I30" s="156"/>
      <c r="J30" s="8"/>
    </row>
    <row r="31" spans="2:12" ht="20.100000000000001" customHeight="1" thickBot="1" x14ac:dyDescent="0.3">
      <c r="B31" s="52" t="s">
        <v>43</v>
      </c>
      <c r="C31" s="30"/>
      <c r="D31" s="34">
        <f>1200*C31</f>
        <v>0</v>
      </c>
      <c r="E31" s="168" t="s">
        <v>83</v>
      </c>
      <c r="F31" s="169"/>
      <c r="G31" s="169"/>
      <c r="H31" s="169"/>
      <c r="I31" s="170"/>
      <c r="J31" s="26"/>
    </row>
    <row r="32" spans="2:12" ht="9.9499999999999993" customHeight="1" thickBot="1" x14ac:dyDescent="0.3">
      <c r="B32" s="224"/>
      <c r="C32" s="224"/>
      <c r="D32" s="224"/>
      <c r="E32" s="224"/>
      <c r="F32" s="224"/>
      <c r="G32" s="224"/>
      <c r="H32" s="224"/>
      <c r="I32" s="224"/>
      <c r="J32" s="75"/>
    </row>
    <row r="33" spans="2:13" ht="20.100000000000001" customHeight="1" x14ac:dyDescent="0.25">
      <c r="B33" s="103" t="s">
        <v>38</v>
      </c>
      <c r="C33" s="104"/>
      <c r="D33" s="104"/>
      <c r="E33" s="104"/>
      <c r="F33" s="104"/>
      <c r="G33" s="104"/>
      <c r="H33" s="104"/>
      <c r="I33" s="105"/>
      <c r="J33" s="28"/>
    </row>
    <row r="34" spans="2:13" ht="20.100000000000001" customHeight="1" x14ac:dyDescent="0.25">
      <c r="B34" s="13" t="s">
        <v>34</v>
      </c>
      <c r="C34" s="66" t="s">
        <v>35</v>
      </c>
      <c r="D34" s="66" t="s">
        <v>25</v>
      </c>
      <c r="E34" s="155" t="s">
        <v>36</v>
      </c>
      <c r="F34" s="155"/>
      <c r="G34" s="155"/>
      <c r="H34" s="155"/>
      <c r="I34" s="156"/>
      <c r="J34" s="8"/>
    </row>
    <row r="35" spans="2:13" ht="20.100000000000001" customHeight="1" x14ac:dyDescent="0.25">
      <c r="B35" s="72" t="s">
        <v>1</v>
      </c>
      <c r="C35" s="73"/>
      <c r="D35" s="33">
        <f>200*C35</f>
        <v>0</v>
      </c>
      <c r="E35" s="171" t="s">
        <v>121</v>
      </c>
      <c r="F35" s="171"/>
      <c r="G35" s="171"/>
      <c r="H35" s="171"/>
      <c r="I35" s="172"/>
      <c r="J35" s="62"/>
    </row>
    <row r="36" spans="2:13" ht="20.100000000000001" customHeight="1" x14ac:dyDescent="0.25">
      <c r="B36" s="72" t="s">
        <v>2</v>
      </c>
      <c r="C36" s="73"/>
      <c r="D36" s="33">
        <f>80*C36</f>
        <v>0</v>
      </c>
      <c r="E36" s="173" t="s">
        <v>122</v>
      </c>
      <c r="F36" s="173"/>
      <c r="G36" s="173"/>
      <c r="H36" s="173"/>
      <c r="I36" s="174"/>
      <c r="J36" s="45"/>
    </row>
    <row r="37" spans="2:13" ht="20.100000000000001" customHeight="1" thickBot="1" x14ac:dyDescent="0.3">
      <c r="B37" s="52" t="s">
        <v>3</v>
      </c>
      <c r="C37" s="30"/>
      <c r="D37" s="34">
        <f>20*C37</f>
        <v>0</v>
      </c>
      <c r="E37" s="178" t="s">
        <v>123</v>
      </c>
      <c r="F37" s="178"/>
      <c r="G37" s="178"/>
      <c r="H37" s="178"/>
      <c r="I37" s="179"/>
      <c r="J37" s="62"/>
    </row>
    <row r="38" spans="2:13" ht="20.100000000000001" customHeight="1" thickBot="1" x14ac:dyDescent="0.3">
      <c r="B38" s="175" t="s">
        <v>114</v>
      </c>
      <c r="C38" s="176"/>
      <c r="D38" s="176"/>
      <c r="E38" s="176"/>
      <c r="F38" s="176"/>
      <c r="G38" s="176"/>
      <c r="H38" s="176"/>
      <c r="I38" s="177"/>
      <c r="J38" s="28"/>
    </row>
    <row r="39" spans="2:13" ht="20.100000000000001" customHeight="1" x14ac:dyDescent="0.25">
      <c r="B39" s="149" t="s">
        <v>117</v>
      </c>
      <c r="C39" s="150"/>
      <c r="D39" s="150"/>
      <c r="E39" s="151"/>
      <c r="F39" s="149" t="s">
        <v>93</v>
      </c>
      <c r="G39" s="150"/>
      <c r="H39" s="150"/>
      <c r="I39" s="151"/>
      <c r="J39" s="75"/>
    </row>
    <row r="40" spans="2:13" ht="20.100000000000001" customHeight="1" x14ac:dyDescent="0.25">
      <c r="B40" s="19" t="s">
        <v>6</v>
      </c>
      <c r="C40" s="18" t="s">
        <v>4</v>
      </c>
      <c r="D40" s="18" t="s">
        <v>5</v>
      </c>
      <c r="E40" s="18" t="s">
        <v>39</v>
      </c>
      <c r="F40" s="19" t="s">
        <v>6</v>
      </c>
      <c r="G40" s="18" t="s">
        <v>4</v>
      </c>
      <c r="H40" s="18" t="s">
        <v>5</v>
      </c>
      <c r="I40" s="20" t="s">
        <v>8</v>
      </c>
      <c r="J40" s="61"/>
    </row>
    <row r="41" spans="2:13" ht="20.100000000000001" customHeight="1" x14ac:dyDescent="0.25">
      <c r="B41" s="19" t="s">
        <v>19</v>
      </c>
      <c r="C41" s="65"/>
      <c r="D41" s="65"/>
      <c r="E41" s="162">
        <f>M41</f>
        <v>0</v>
      </c>
      <c r="F41" s="19" t="s">
        <v>19</v>
      </c>
      <c r="G41" s="31"/>
      <c r="H41" s="65"/>
      <c r="I41" s="10">
        <f>80*(G41+H41)</f>
        <v>0</v>
      </c>
      <c r="J41" s="29"/>
      <c r="K41" s="80">
        <f>C41+D41</f>
        <v>0</v>
      </c>
      <c r="L41" s="80"/>
      <c r="M41" s="80">
        <f>2*G10+G11*4</f>
        <v>0</v>
      </c>
    </row>
    <row r="42" spans="2:13" ht="20.100000000000001" customHeight="1" x14ac:dyDescent="0.25">
      <c r="B42" s="19" t="s">
        <v>20</v>
      </c>
      <c r="C42" s="65"/>
      <c r="D42" s="65"/>
      <c r="E42" s="163"/>
      <c r="F42" s="19" t="s">
        <v>20</v>
      </c>
      <c r="G42" s="31"/>
      <c r="H42" s="65"/>
      <c r="I42" s="10">
        <f>80*(G42+H42)</f>
        <v>0</v>
      </c>
      <c r="J42" s="29"/>
      <c r="K42" s="80">
        <f>C42+D42</f>
        <v>0</v>
      </c>
      <c r="L42" s="80"/>
      <c r="M42" s="80"/>
    </row>
    <row r="43" spans="2:13" ht="20.100000000000001" customHeight="1" thickBot="1" x14ac:dyDescent="0.3">
      <c r="B43" s="38" t="s">
        <v>21</v>
      </c>
      <c r="C43" s="35"/>
      <c r="D43" s="35"/>
      <c r="E43" s="164"/>
      <c r="F43" s="38" t="s">
        <v>21</v>
      </c>
      <c r="G43" s="36"/>
      <c r="H43" s="35"/>
      <c r="I43" s="32">
        <f>80*(G43+H43)</f>
        <v>0</v>
      </c>
      <c r="J43" s="29"/>
      <c r="K43" s="80">
        <f>C43+D43</f>
        <v>0</v>
      </c>
      <c r="L43" s="80"/>
      <c r="M43" s="80"/>
    </row>
    <row r="44" spans="2:13" ht="21.75" customHeight="1" x14ac:dyDescent="0.25">
      <c r="B44" s="165" t="s">
        <v>113</v>
      </c>
      <c r="C44" s="166"/>
      <c r="D44" s="166"/>
      <c r="E44" s="166"/>
      <c r="F44" s="166"/>
      <c r="G44" s="166"/>
      <c r="H44" s="166"/>
      <c r="I44" s="167"/>
      <c r="J44" s="45"/>
    </row>
    <row r="45" spans="2:13" ht="20.100000000000001" customHeight="1" x14ac:dyDescent="0.25">
      <c r="B45" s="159" t="s">
        <v>99</v>
      </c>
      <c r="C45" s="160"/>
      <c r="D45" s="160"/>
      <c r="E45" s="160"/>
      <c r="F45" s="160"/>
      <c r="G45" s="160"/>
      <c r="H45" s="160"/>
      <c r="I45" s="161"/>
      <c r="J45" s="45"/>
    </row>
    <row r="46" spans="2:13" ht="20.100000000000001" customHeight="1" thickBot="1" x14ac:dyDescent="0.3">
      <c r="B46" s="182" t="s">
        <v>100</v>
      </c>
      <c r="C46" s="183"/>
      <c r="D46" s="183"/>
      <c r="E46" s="183"/>
      <c r="F46" s="183"/>
      <c r="G46" s="183"/>
      <c r="H46" s="183"/>
      <c r="I46" s="184"/>
      <c r="J46" s="45"/>
    </row>
    <row r="47" spans="2:13" ht="20.100000000000001" customHeight="1" x14ac:dyDescent="0.25">
      <c r="B47" s="126" t="s">
        <v>84</v>
      </c>
      <c r="C47" s="127"/>
      <c r="D47" s="127"/>
      <c r="E47" s="127"/>
      <c r="F47" s="127"/>
      <c r="G47" s="127"/>
      <c r="H47" s="127"/>
      <c r="I47" s="128"/>
      <c r="J47" s="45"/>
    </row>
    <row r="48" spans="2:13" ht="20.100000000000001" customHeight="1" x14ac:dyDescent="0.25">
      <c r="B48" s="69"/>
      <c r="C48" s="187" t="s">
        <v>91</v>
      </c>
      <c r="D48" s="188"/>
      <c r="E48" s="189"/>
      <c r="F48" s="48" t="s">
        <v>7</v>
      </c>
      <c r="G48" s="48" t="s">
        <v>95</v>
      </c>
      <c r="H48" s="115" t="s">
        <v>86</v>
      </c>
      <c r="I48" s="116"/>
      <c r="J48" s="45"/>
    </row>
    <row r="49" spans="2:10" ht="54.4" customHeight="1" x14ac:dyDescent="0.25">
      <c r="B49" s="190" t="s">
        <v>92</v>
      </c>
      <c r="C49" s="185" t="s">
        <v>85</v>
      </c>
      <c r="D49" s="186"/>
      <c r="E49" s="96"/>
      <c r="F49" s="64">
        <v>1000</v>
      </c>
      <c r="G49" s="77"/>
      <c r="H49" s="117" t="s">
        <v>87</v>
      </c>
      <c r="I49" s="118"/>
      <c r="J49" s="45"/>
    </row>
    <row r="50" spans="2:10" ht="27.2" customHeight="1" x14ac:dyDescent="0.25">
      <c r="B50" s="191"/>
      <c r="C50" s="130" t="s">
        <v>127</v>
      </c>
      <c r="D50" s="131"/>
      <c r="E50" s="132"/>
      <c r="F50" s="136">
        <v>1000</v>
      </c>
      <c r="G50" s="138"/>
      <c r="H50" s="119"/>
      <c r="I50" s="120"/>
      <c r="J50" s="45"/>
    </row>
    <row r="51" spans="2:10" ht="27.2" customHeight="1" thickBot="1" x14ac:dyDescent="0.3">
      <c r="B51" s="191"/>
      <c r="C51" s="133"/>
      <c r="D51" s="134"/>
      <c r="E51" s="135"/>
      <c r="F51" s="137"/>
      <c r="G51" s="139"/>
      <c r="H51" s="121"/>
      <c r="I51" s="122"/>
      <c r="J51" s="21"/>
    </row>
    <row r="52" spans="2:10" ht="17.25" customHeight="1" thickBot="1" x14ac:dyDescent="0.3">
      <c r="B52" s="113" t="s">
        <v>101</v>
      </c>
      <c r="C52" s="114"/>
      <c r="D52" s="114"/>
      <c r="E52" s="114"/>
      <c r="F52" s="123">
        <f>IF(G50&gt;3,((ABS(3-G50)+1)*F50),IF(G50&gt;0,(1*F50),0))+G49*F49</f>
        <v>0</v>
      </c>
      <c r="G52" s="124"/>
      <c r="H52" s="124"/>
      <c r="I52" s="125"/>
      <c r="J52" s="21"/>
    </row>
    <row r="53" spans="2:10" ht="22.5" customHeight="1" thickBot="1" x14ac:dyDescent="0.3">
      <c r="B53" s="110" t="s">
        <v>88</v>
      </c>
      <c r="C53" s="111"/>
      <c r="D53" s="111"/>
      <c r="E53" s="111"/>
      <c r="F53" s="111"/>
      <c r="G53" s="111"/>
      <c r="H53" s="111"/>
      <c r="I53" s="112"/>
      <c r="J53" s="21"/>
    </row>
    <row r="54" spans="2:10" ht="22.5" customHeight="1" thickBot="1" x14ac:dyDescent="0.3">
      <c r="B54" s="107" t="s">
        <v>89</v>
      </c>
      <c r="C54" s="108"/>
      <c r="D54" s="108"/>
      <c r="E54" s="108"/>
      <c r="F54" s="108"/>
      <c r="G54" s="108"/>
      <c r="H54" s="108"/>
      <c r="I54" s="109"/>
      <c r="J54" s="21"/>
    </row>
    <row r="55" spans="2:10" ht="20.100000000000001" customHeight="1" thickBot="1" x14ac:dyDescent="0.3">
      <c r="B55" s="192" t="s">
        <v>90</v>
      </c>
      <c r="C55" s="193"/>
      <c r="D55" s="193"/>
      <c r="E55" s="193"/>
      <c r="F55" s="193"/>
      <c r="G55" s="193"/>
      <c r="H55" s="193"/>
      <c r="I55" s="194"/>
      <c r="J55" s="28"/>
    </row>
    <row r="56" spans="2:10" ht="20.100000000000001" customHeight="1" x14ac:dyDescent="0.25">
      <c r="B56" s="195" t="s">
        <v>94</v>
      </c>
      <c r="C56" s="196"/>
      <c r="D56" s="196"/>
      <c r="E56" s="196"/>
      <c r="F56" s="196"/>
      <c r="G56" s="196"/>
      <c r="H56" s="196"/>
      <c r="I56" s="197"/>
      <c r="J56" s="70"/>
    </row>
    <row r="57" spans="2:10" ht="20.100000000000001" customHeight="1" x14ac:dyDescent="0.25">
      <c r="B57" s="198" t="s">
        <v>37</v>
      </c>
      <c r="C57" s="88"/>
      <c r="D57" s="88"/>
      <c r="E57" s="88"/>
      <c r="F57" s="88"/>
      <c r="G57" s="88"/>
      <c r="H57" s="88"/>
      <c r="I57" s="199"/>
      <c r="J57" s="62"/>
    </row>
    <row r="58" spans="2:10" ht="20.100000000000001" customHeight="1" thickBot="1" x14ac:dyDescent="0.3">
      <c r="B58" s="200" t="s">
        <v>65</v>
      </c>
      <c r="C58" s="201"/>
      <c r="D58" s="201"/>
      <c r="E58" s="201"/>
      <c r="F58" s="201"/>
      <c r="G58" s="201"/>
      <c r="H58" s="201"/>
      <c r="I58" s="202"/>
      <c r="J58" s="62"/>
    </row>
    <row r="59" spans="2:10" ht="20.100000000000001" customHeight="1" x14ac:dyDescent="0.25">
      <c r="B59" s="62"/>
      <c r="C59" s="62"/>
      <c r="D59" s="62"/>
      <c r="E59" s="62"/>
      <c r="F59" s="62"/>
      <c r="G59" s="62"/>
      <c r="H59" s="62"/>
      <c r="I59" s="62"/>
      <c r="J59" s="62"/>
    </row>
    <row r="60" spans="2:10" ht="9.9499999999999993" customHeight="1" x14ac:dyDescent="0.25">
      <c r="B60" s="22"/>
      <c r="C60" s="22"/>
      <c r="D60" s="22"/>
      <c r="E60" s="22"/>
      <c r="F60" s="22"/>
      <c r="G60" s="22"/>
      <c r="H60" s="23"/>
      <c r="I60" s="23"/>
      <c r="J60" s="23"/>
    </row>
    <row r="61" spans="2:10" ht="20.100000000000001" customHeight="1" x14ac:dyDescent="0.25">
      <c r="B61" s="92" t="s">
        <v>68</v>
      </c>
      <c r="C61" s="92"/>
      <c r="D61" s="92"/>
      <c r="E61" s="92"/>
      <c r="F61" s="92"/>
      <c r="G61" s="92"/>
      <c r="H61" s="203"/>
      <c r="I61" s="203"/>
      <c r="J61" s="63"/>
    </row>
    <row r="62" spans="2:10" ht="20.100000000000001" customHeight="1" x14ac:dyDescent="0.25">
      <c r="B62" s="92" t="s">
        <v>66</v>
      </c>
      <c r="C62" s="92"/>
      <c r="D62" s="92"/>
      <c r="E62" s="92"/>
      <c r="F62" s="92"/>
      <c r="G62" s="92"/>
      <c r="H62" s="203"/>
      <c r="I62" s="203"/>
      <c r="J62" s="63"/>
    </row>
    <row r="63" spans="2:10" ht="20.100000000000001" customHeight="1" x14ac:dyDescent="0.25">
      <c r="B63" s="94" t="s">
        <v>124</v>
      </c>
      <c r="C63" s="94"/>
      <c r="D63" s="94"/>
      <c r="E63" s="94"/>
      <c r="F63" s="94"/>
      <c r="G63" s="94"/>
      <c r="H63" s="203"/>
      <c r="I63" s="203"/>
      <c r="J63" s="63"/>
    </row>
    <row r="64" spans="2:10" ht="20.100000000000001" customHeight="1" x14ac:dyDescent="0.25">
      <c r="B64" s="94" t="s">
        <v>125</v>
      </c>
      <c r="C64" s="94"/>
      <c r="D64" s="94"/>
      <c r="E64" s="94"/>
      <c r="F64" s="94"/>
      <c r="G64" s="94"/>
      <c r="H64" s="203"/>
      <c r="I64" s="203"/>
      <c r="J64" s="63"/>
    </row>
    <row r="65" spans="2:10" ht="20.100000000000001" customHeight="1" x14ac:dyDescent="0.25">
      <c r="B65" s="63" t="s">
        <v>126</v>
      </c>
      <c r="C65" s="63"/>
      <c r="D65" s="63"/>
      <c r="E65" s="63"/>
      <c r="F65" s="63"/>
      <c r="G65" s="63"/>
      <c r="H65" s="71"/>
      <c r="I65" s="71"/>
      <c r="J65" s="63"/>
    </row>
    <row r="66" spans="2:10" ht="20.100000000000001" customHeight="1" x14ac:dyDescent="0.25">
      <c r="B66" s="2" t="s">
        <v>69</v>
      </c>
      <c r="C66" s="2"/>
      <c r="D66" s="2"/>
      <c r="E66" s="2"/>
      <c r="F66" s="2"/>
      <c r="G66" s="2"/>
      <c r="H66" s="2"/>
      <c r="I66" s="2"/>
      <c r="J66" s="63"/>
    </row>
    <row r="67" spans="2:10" ht="20.100000000000001" customHeight="1" x14ac:dyDescent="0.25">
      <c r="B67" s="92" t="s">
        <v>67</v>
      </c>
      <c r="C67" s="92"/>
      <c r="D67" s="92"/>
      <c r="E67" s="92"/>
      <c r="F67" s="92"/>
      <c r="G67" s="92"/>
      <c r="H67" s="92"/>
      <c r="I67" s="92"/>
      <c r="J67" s="63"/>
    </row>
    <row r="68" spans="2:10" ht="9" customHeight="1" x14ac:dyDescent="0.25">
      <c r="B68" s="92"/>
      <c r="C68" s="92"/>
      <c r="D68" s="92"/>
      <c r="E68" s="92"/>
      <c r="F68" s="92"/>
      <c r="G68" s="92"/>
      <c r="H68" s="92"/>
      <c r="I68" s="92"/>
      <c r="J68" s="63"/>
    </row>
    <row r="69" spans="2:10" ht="20.100000000000001" customHeight="1" x14ac:dyDescent="0.25">
      <c r="B69" s="41" t="s">
        <v>57</v>
      </c>
      <c r="C69" s="93">
        <f>切結書!C51</f>
        <v>0</v>
      </c>
      <c r="D69" s="93"/>
      <c r="E69" s="93"/>
      <c r="F69" s="93"/>
      <c r="G69" s="60"/>
      <c r="H69" s="51"/>
      <c r="I69" s="60"/>
      <c r="J69" s="67"/>
    </row>
    <row r="70" spans="2:10" ht="20.100000000000001" customHeight="1" x14ac:dyDescent="0.25">
      <c r="B70" s="41" t="s">
        <v>58</v>
      </c>
      <c r="C70" s="93">
        <f>切結書!C52</f>
        <v>0</v>
      </c>
      <c r="D70" s="93"/>
      <c r="E70" s="51"/>
      <c r="F70" s="51"/>
      <c r="G70" s="51"/>
      <c r="H70" s="51"/>
      <c r="I70" s="51"/>
      <c r="J70" s="67"/>
    </row>
    <row r="71" spans="2:10" ht="9" customHeight="1" x14ac:dyDescent="0.25">
      <c r="B71" s="181"/>
      <c r="C71" s="181"/>
      <c r="D71" s="181"/>
      <c r="E71" s="181"/>
      <c r="F71" s="181"/>
      <c r="G71" s="181"/>
      <c r="H71" s="181"/>
      <c r="I71" s="181"/>
      <c r="J71" s="68"/>
    </row>
    <row r="72" spans="2:10" ht="20.100000000000001" customHeight="1" x14ac:dyDescent="0.25">
      <c r="B72" s="180" t="str">
        <f>切結書!C54</f>
        <v>填表日期：2021 年  月  日</v>
      </c>
      <c r="C72" s="180"/>
      <c r="D72" s="180"/>
      <c r="E72" s="180"/>
      <c r="F72" s="180"/>
      <c r="G72" s="180"/>
      <c r="H72" s="180"/>
      <c r="I72" s="180"/>
      <c r="J72" s="67"/>
    </row>
    <row r="73" spans="2:10" ht="20.100000000000001" hidden="1" customHeight="1" x14ac:dyDescent="0.25"/>
    <row r="74" spans="2:10" ht="20.100000000000001" hidden="1" customHeight="1" x14ac:dyDescent="0.25"/>
    <row r="75" spans="2:10" x14ac:dyDescent="0.25"/>
    <row r="76" spans="2:10" x14ac:dyDescent="0.25"/>
    <row r="77" spans="2:10" x14ac:dyDescent="0.25"/>
    <row r="78" spans="2:10" x14ac:dyDescent="0.25"/>
    <row r="79" spans="2:10" x14ac:dyDescent="0.25"/>
    <row r="80" spans="2:1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</sheetData>
  <sheetProtection selectLockedCells="1"/>
  <dataConsolidate/>
  <mergeCells count="89">
    <mergeCell ref="B14:I14"/>
    <mergeCell ref="E34:I34"/>
    <mergeCell ref="C19:E19"/>
    <mergeCell ref="G19:I19"/>
    <mergeCell ref="C18:E18"/>
    <mergeCell ref="G17:I17"/>
    <mergeCell ref="G16:I16"/>
    <mergeCell ref="C17:E17"/>
    <mergeCell ref="C20:E20"/>
    <mergeCell ref="G20:I20"/>
    <mergeCell ref="E23:I23"/>
    <mergeCell ref="E24:I24"/>
    <mergeCell ref="E25:I25"/>
    <mergeCell ref="B29:I29"/>
    <mergeCell ref="B28:I28"/>
    <mergeCell ref="B32:I32"/>
    <mergeCell ref="B8:I8"/>
    <mergeCell ref="E11:F11"/>
    <mergeCell ref="B13:F13"/>
    <mergeCell ref="B2:I2"/>
    <mergeCell ref="B3:C3"/>
    <mergeCell ref="D3:I3"/>
    <mergeCell ref="B4:C4"/>
    <mergeCell ref="D4:E4"/>
    <mergeCell ref="G4:I4"/>
    <mergeCell ref="B5:C5"/>
    <mergeCell ref="B7:I7"/>
    <mergeCell ref="B9:D9"/>
    <mergeCell ref="G5:I5"/>
    <mergeCell ref="D5:E5"/>
    <mergeCell ref="G9:H9"/>
    <mergeCell ref="E9:F9"/>
    <mergeCell ref="B72:I72"/>
    <mergeCell ref="B71:I71"/>
    <mergeCell ref="B46:I46"/>
    <mergeCell ref="C49:E49"/>
    <mergeCell ref="C48:E48"/>
    <mergeCell ref="B49:B51"/>
    <mergeCell ref="B68:I68"/>
    <mergeCell ref="B55:I55"/>
    <mergeCell ref="B56:I56"/>
    <mergeCell ref="B57:I57"/>
    <mergeCell ref="B67:I67"/>
    <mergeCell ref="B58:I58"/>
    <mergeCell ref="H61:I64"/>
    <mergeCell ref="B61:G61"/>
    <mergeCell ref="B62:G62"/>
    <mergeCell ref="B63:G63"/>
    <mergeCell ref="B45:I45"/>
    <mergeCell ref="E41:E43"/>
    <mergeCell ref="B44:I44"/>
    <mergeCell ref="E31:I31"/>
    <mergeCell ref="E35:I35"/>
    <mergeCell ref="E36:I36"/>
    <mergeCell ref="F39:I39"/>
    <mergeCell ref="B38:I38"/>
    <mergeCell ref="E37:I37"/>
    <mergeCell ref="B6:I6"/>
    <mergeCell ref="C50:E51"/>
    <mergeCell ref="F50:F51"/>
    <mergeCell ref="G50:G51"/>
    <mergeCell ref="B33:I33"/>
    <mergeCell ref="G13:I13"/>
    <mergeCell ref="E10:F10"/>
    <mergeCell ref="G10:H10"/>
    <mergeCell ref="B12:F12"/>
    <mergeCell ref="G12:I12"/>
    <mergeCell ref="G11:H11"/>
    <mergeCell ref="B39:E39"/>
    <mergeCell ref="C16:E16"/>
    <mergeCell ref="E26:I26"/>
    <mergeCell ref="E30:I30"/>
    <mergeCell ref="E27:I27"/>
    <mergeCell ref="C70:D70"/>
    <mergeCell ref="C69:F69"/>
    <mergeCell ref="B64:G64"/>
    <mergeCell ref="C10:D10"/>
    <mergeCell ref="C11:D11"/>
    <mergeCell ref="B10:B11"/>
    <mergeCell ref="G18:I18"/>
    <mergeCell ref="B22:I22"/>
    <mergeCell ref="B24:B26"/>
    <mergeCell ref="B54:I54"/>
    <mergeCell ref="B53:I53"/>
    <mergeCell ref="B52:E52"/>
    <mergeCell ref="H48:I48"/>
    <mergeCell ref="H49:I51"/>
    <mergeCell ref="F52:I52"/>
    <mergeCell ref="B47:I47"/>
  </mergeCells>
  <phoneticPr fontId="8" type="noConversion"/>
  <conditionalFormatting sqref="D35 I10:I11">
    <cfRule type="expression" dxfId="8" priority="14" stopIfTrue="1">
      <formula>D10=0</formula>
    </cfRule>
  </conditionalFormatting>
  <conditionalFormatting sqref="G12:I13">
    <cfRule type="expression" dxfId="7" priority="13" stopIfTrue="1">
      <formula>G12=0</formula>
    </cfRule>
  </conditionalFormatting>
  <conditionalFormatting sqref="D31">
    <cfRule type="expression" dxfId="6" priority="9" stopIfTrue="1">
      <formula>D31=0</formula>
    </cfRule>
  </conditionalFormatting>
  <conditionalFormatting sqref="D37">
    <cfRule type="expression" dxfId="5" priority="8" stopIfTrue="1">
      <formula>D37=0</formula>
    </cfRule>
  </conditionalFormatting>
  <conditionalFormatting sqref="I41:I43">
    <cfRule type="expression" dxfId="4" priority="7" stopIfTrue="1">
      <formula>I41=0</formula>
    </cfRule>
  </conditionalFormatting>
  <conditionalFormatting sqref="E41:E43">
    <cfRule type="expression" dxfId="3" priority="5" stopIfTrue="1">
      <formula>$E$41=0</formula>
    </cfRule>
  </conditionalFormatting>
  <conditionalFormatting sqref="D25">
    <cfRule type="expression" dxfId="2" priority="4" stopIfTrue="1">
      <formula>$D$25=0</formula>
    </cfRule>
  </conditionalFormatting>
  <conditionalFormatting sqref="D26">
    <cfRule type="expression" dxfId="1" priority="3" stopIfTrue="1">
      <formula>$D$26=0</formula>
    </cfRule>
  </conditionalFormatting>
  <conditionalFormatting sqref="D36">
    <cfRule type="expression" dxfId="0" priority="2" stopIfTrue="1">
      <formula>D36=0</formula>
    </cfRule>
  </conditionalFormatting>
  <dataValidations disablePrompts="1" count="4">
    <dataValidation type="custom" allowBlank="1" showInputMessage="1" showErrorMessage="1" error="10/16(六)已超過單日基本便當上限" sqref="C41:D41">
      <formula1>AND(C41&lt;=$E$41,$K$41&lt;=$E$41)</formula1>
    </dataValidation>
    <dataValidation type="custom" allowBlank="1" showInputMessage="1" showErrorMessage="1" error="10/17(日)已超過單日基本便當上限" sqref="C42:D42">
      <formula1>AND(C42&lt;=$E$41,$K$42&lt;=$E$41)</formula1>
    </dataValidation>
    <dataValidation type="custom" allowBlank="1" showInputMessage="1" showErrorMessage="1" error="10/18(一)已超過單日基本便當上限" sqref="C43:D43">
      <formula1>AND(C43&lt;=$E$41,$K$43&lt;=$E$41)</formula1>
    </dataValidation>
    <dataValidation type="textLength" operator="equal" allowBlank="1" showInputMessage="1" showErrorMessage="1" sqref="K5">
      <formula1>1</formula1>
    </dataValidation>
  </dataValidations>
  <printOptions horizontalCentered="1"/>
  <pageMargins left="0.23622047244094491" right="0.23622047244094491" top="1.1811023622047245" bottom="0.55118110236220474" header="0.31496062992125984" footer="0.31496062992125984"/>
  <pageSetup paperSize="9" orientation="portrait" r:id="rId1"/>
  <headerFooter>
    <oddHeader>&amp;C&amp;G</oddHeader>
    <oddFooter>&amp;A</oddFooter>
  </headerFooter>
  <ignoredErrors>
    <ignoredError sqref="D3 F52" unlockedFormula="1"/>
  </ignoredError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5" name="Check Box 1">
              <controlPr locked="0" defaultSize="0" autoFill="0" autoLine="0" autoPict="0" altText="220V-15安培">
                <anchor moveWithCells="1">
                  <from>
                    <xdr:col>2</xdr:col>
                    <xdr:colOff>19050</xdr:colOff>
                    <xdr:row>26</xdr:row>
                    <xdr:rowOff>9525</xdr:rowOff>
                  </from>
                  <to>
                    <xdr:col>2</xdr:col>
                    <xdr:colOff>866775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locked="0" defaultSize="0" autoFill="0" autoLine="0" autoPict="0" altText="220V-15安培">
                <anchor moveWithCells="1">
                  <from>
                    <xdr:col>2</xdr:col>
                    <xdr:colOff>19050</xdr:colOff>
                    <xdr:row>23</xdr:row>
                    <xdr:rowOff>38100</xdr:rowOff>
                  </from>
                  <to>
                    <xdr:col>2</xdr:col>
                    <xdr:colOff>771525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7" name="Check Box 5">
              <controlPr locked="0" defaultSize="0" autoFill="0" autoLine="0" autoPict="0" altText="220V-15安培">
                <anchor moveWithCells="1">
                  <from>
                    <xdr:col>2</xdr:col>
                    <xdr:colOff>19050</xdr:colOff>
                    <xdr:row>24</xdr:row>
                    <xdr:rowOff>9525</xdr:rowOff>
                  </from>
                  <to>
                    <xdr:col>3</xdr:col>
                    <xdr:colOff>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8" name="Check Box 6">
              <controlPr locked="0" defaultSize="0" autoFill="0" autoLine="0" autoPict="0" altText="220V-15安培">
                <anchor moveWithCells="1">
                  <from>
                    <xdr:col>2</xdr:col>
                    <xdr:colOff>19050</xdr:colOff>
                    <xdr:row>25</xdr:row>
                    <xdr:rowOff>19050</xdr:rowOff>
                  </from>
                  <to>
                    <xdr:col>2</xdr:col>
                    <xdr:colOff>876300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9" name="Check Box 11">
              <controlPr defaultSize="0" autoFill="0" autoLine="0" autoPict="0">
                <anchor moveWithCells="1">
                  <from>
                    <xdr:col>2</xdr:col>
                    <xdr:colOff>752475</xdr:colOff>
                    <xdr:row>13</xdr:row>
                    <xdr:rowOff>9525</xdr:rowOff>
                  </from>
                  <to>
                    <xdr:col>3</xdr:col>
                    <xdr:colOff>238125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0" name="Option Button 15">
              <controlPr defaultSize="0" autoFill="0" autoLine="0" autoPict="0" altText="是">
                <anchor moveWithCells="1">
                  <from>
                    <xdr:col>3</xdr:col>
                    <xdr:colOff>114300</xdr:colOff>
                    <xdr:row>4</xdr:row>
                    <xdr:rowOff>85725</xdr:rowOff>
                  </from>
                  <to>
                    <xdr:col>3</xdr:col>
                    <xdr:colOff>571500</xdr:colOff>
                    <xdr:row>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1" name="Option Button 16">
              <controlPr defaultSize="0" autoFill="0" autoLine="0" autoPict="0">
                <anchor moveWithCells="1">
                  <from>
                    <xdr:col>3</xdr:col>
                    <xdr:colOff>590550</xdr:colOff>
                    <xdr:row>4</xdr:row>
                    <xdr:rowOff>85725</xdr:rowOff>
                  </from>
                  <to>
                    <xdr:col>5</xdr:col>
                    <xdr:colOff>133350</xdr:colOff>
                    <xdr:row>4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切結書</vt:lpstr>
      <vt:lpstr>展覽報名表</vt:lpstr>
      <vt:lpstr>切結書!Print_Area</vt:lpstr>
      <vt:lpstr>展覽報名表!Print_Area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WIN7</cp:lastModifiedBy>
  <cp:lastPrinted>2021-06-30T09:53:54Z</cp:lastPrinted>
  <dcterms:created xsi:type="dcterms:W3CDTF">2020-05-22T08:05:00Z</dcterms:created>
  <dcterms:modified xsi:type="dcterms:W3CDTF">2021-07-15T07:16:13Z</dcterms:modified>
</cp:coreProperties>
</file>